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1650" windowWidth="6375" windowHeight="49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E30" i="1" l="1"/>
  <c r="AM30" i="1"/>
  <c r="AF30" i="1"/>
  <c r="AH30" i="1"/>
  <c r="AI30" i="1"/>
  <c r="AK30" i="1"/>
  <c r="AL30" i="1"/>
  <c r="AI9" i="1"/>
  <c r="AN9" i="1"/>
  <c r="AF9" i="1"/>
  <c r="AH9" i="1"/>
  <c r="AK9" i="1"/>
  <c r="AM9" i="1"/>
  <c r="AE9" i="1"/>
  <c r="AB4" i="1"/>
  <c r="AL92" i="1"/>
  <c r="AK92" i="1"/>
  <c r="AF92" i="1"/>
  <c r="AN92" i="1"/>
  <c r="AE92" i="1"/>
  <c r="AI92" i="1"/>
  <c r="AH92" i="1"/>
  <c r="AL80" i="1"/>
  <c r="AL85" i="1"/>
  <c r="AK80" i="1"/>
  <c r="AK85" i="1"/>
  <c r="AI80" i="1"/>
  <c r="AI85" i="1"/>
  <c r="AH80" i="1"/>
  <c r="AH85" i="1"/>
  <c r="AF80" i="1"/>
  <c r="AF85" i="1"/>
  <c r="AN85" i="1"/>
  <c r="AE80" i="1"/>
  <c r="AE85" i="1"/>
  <c r="AM85" i="1"/>
  <c r="AK78" i="1"/>
  <c r="AI78" i="1"/>
  <c r="AN78" i="1"/>
  <c r="AH78" i="1"/>
  <c r="AF78" i="1"/>
  <c r="AE73" i="1"/>
  <c r="AE78" i="1"/>
  <c r="AL71" i="1"/>
  <c r="AK71" i="1"/>
  <c r="AI71" i="1"/>
  <c r="AF71" i="1"/>
  <c r="AE71" i="1"/>
  <c r="AL78" i="1"/>
  <c r="AH71" i="1"/>
  <c r="AM71" i="1"/>
  <c r="AL61" i="1"/>
  <c r="AK61" i="1"/>
  <c r="AI61" i="1"/>
  <c r="AH61" i="1"/>
  <c r="AF61" i="1"/>
  <c r="AN61" i="1"/>
  <c r="AE61" i="1"/>
  <c r="AL49" i="1"/>
  <c r="AL54" i="1"/>
  <c r="AK49" i="1"/>
  <c r="AK54" i="1"/>
  <c r="AI49" i="1"/>
  <c r="AI54" i="1"/>
  <c r="AH49" i="1"/>
  <c r="AH54" i="1"/>
  <c r="AF49" i="1"/>
  <c r="AF54" i="1"/>
  <c r="AN54" i="1"/>
  <c r="AE49" i="1"/>
  <c r="AE54" i="1"/>
  <c r="AM54" i="1"/>
  <c r="AL47" i="1"/>
  <c r="AK47" i="1"/>
  <c r="AI47" i="1"/>
  <c r="AH47" i="1"/>
  <c r="AF47" i="1"/>
  <c r="AN47" i="1"/>
  <c r="AE47" i="1"/>
  <c r="AL40" i="1"/>
  <c r="AK40" i="1"/>
  <c r="AI40" i="1"/>
  <c r="AN40" i="1"/>
  <c r="AH40" i="1"/>
  <c r="AF40" i="1"/>
  <c r="AE40" i="1"/>
  <c r="AM40" i="1"/>
  <c r="AN30" i="1"/>
  <c r="AL23" i="1"/>
  <c r="AK23" i="1"/>
  <c r="AI23" i="1"/>
  <c r="AN23" i="1"/>
  <c r="AH23" i="1"/>
  <c r="AF23" i="1"/>
  <c r="AE23" i="1"/>
  <c r="AM23" i="1"/>
  <c r="AL11" i="1"/>
  <c r="AL16" i="1"/>
  <c r="AK11" i="1"/>
  <c r="AK16" i="1"/>
  <c r="AI11" i="1"/>
  <c r="AI16" i="1"/>
  <c r="AH11" i="1"/>
  <c r="AH16" i="1"/>
  <c r="AF11" i="1"/>
  <c r="AF16" i="1"/>
  <c r="AE11" i="1"/>
  <c r="AE16" i="1"/>
  <c r="AM16" i="1"/>
  <c r="AL9" i="1"/>
  <c r="W92" i="1"/>
  <c r="R92" i="1"/>
  <c r="M92" i="1"/>
  <c r="H92" i="1"/>
  <c r="C92" i="1"/>
  <c r="AB88" i="1"/>
  <c r="AB86" i="1"/>
  <c r="AB84" i="1"/>
  <c r="AB82" i="1"/>
  <c r="AB80" i="1"/>
  <c r="AB78" i="1"/>
  <c r="AB76" i="1"/>
  <c r="AB74" i="1"/>
  <c r="AB72" i="1"/>
  <c r="AB70" i="1"/>
  <c r="AB90" i="1"/>
  <c r="AB68" i="1"/>
  <c r="AB66" i="1"/>
  <c r="W61" i="1"/>
  <c r="R61" i="1"/>
  <c r="M61" i="1"/>
  <c r="H61" i="1"/>
  <c r="C61" i="1"/>
  <c r="AB57" i="1"/>
  <c r="AB55" i="1"/>
  <c r="AB53" i="1"/>
  <c r="AB51" i="1"/>
  <c r="AB49" i="1"/>
  <c r="AB47" i="1"/>
  <c r="AB45" i="1"/>
  <c r="AB43" i="1"/>
  <c r="AB41" i="1"/>
  <c r="AB39" i="1"/>
  <c r="AB37" i="1"/>
  <c r="AB35" i="1"/>
  <c r="AB59" i="1"/>
  <c r="H30" i="1"/>
  <c r="C30" i="1"/>
  <c r="W30" i="1"/>
  <c r="R30" i="1"/>
  <c r="M30" i="1"/>
  <c r="AB6" i="1"/>
  <c r="AB8" i="1"/>
  <c r="AB28" i="1"/>
  <c r="AB10" i="1"/>
  <c r="AB12" i="1"/>
  <c r="AB14" i="1"/>
  <c r="AB16" i="1"/>
  <c r="AB18" i="1"/>
  <c r="AB20" i="1"/>
  <c r="AB22" i="1"/>
  <c r="AB24" i="1"/>
  <c r="AB26" i="1"/>
  <c r="AN71" i="1"/>
  <c r="AM61" i="1"/>
  <c r="AM78" i="1"/>
  <c r="AM92" i="1"/>
  <c r="AM47" i="1"/>
  <c r="AN16" i="1"/>
</calcChain>
</file>

<file path=xl/sharedStrings.xml><?xml version="1.0" encoding="utf-8"?>
<sst xmlns="http://schemas.openxmlformats.org/spreadsheetml/2006/main" count="687" uniqueCount="169">
  <si>
    <t>RAZEM</t>
  </si>
  <si>
    <t>ryb</t>
  </si>
  <si>
    <t>Egan USA</t>
  </si>
  <si>
    <t>Dixon ENG</t>
  </si>
  <si>
    <t>Stagg AUS</t>
  </si>
  <si>
    <t>Delcor FRA</t>
  </si>
  <si>
    <t>Gołofit POL</t>
  </si>
  <si>
    <t>Scheid LUX</t>
  </si>
  <si>
    <t>Hiltunen FIN</t>
  </si>
  <si>
    <t>Graffam USA</t>
  </si>
  <si>
    <t>Koops NED</t>
  </si>
  <si>
    <t>Olsen USA</t>
  </si>
  <si>
    <t>Schmidt NED</t>
  </si>
  <si>
    <t>Strotz LUX</t>
  </si>
  <si>
    <t>Weiss USA</t>
  </si>
  <si>
    <t>Bassano AUS</t>
  </si>
  <si>
    <t>Elberse NED</t>
  </si>
  <si>
    <t>Jarman AUS</t>
  </si>
  <si>
    <t>Croston ENG</t>
  </si>
  <si>
    <t>Sciaguri ITA</t>
  </si>
  <si>
    <t>Scott NZL</t>
  </si>
  <si>
    <t>Lukasik SVK</t>
  </si>
  <si>
    <t>Factor RPA</t>
  </si>
  <si>
    <t>Rasanen FIN</t>
  </si>
  <si>
    <t>Juglaret FRA</t>
  </si>
  <si>
    <t>Zanis NED</t>
  </si>
  <si>
    <t>Bulley AUS</t>
  </si>
  <si>
    <t>Anderson NZL</t>
  </si>
  <si>
    <t>Macaulay CAN</t>
  </si>
  <si>
    <t>Gelinas CAN</t>
  </si>
  <si>
    <t>Brickler LUX</t>
  </si>
  <si>
    <t>Vidal FRA</t>
  </si>
  <si>
    <t>Jamagne BEL</t>
  </si>
  <si>
    <t>Ligda SVK</t>
  </si>
  <si>
    <t>Ungr CZE</t>
  </si>
  <si>
    <t>Chlumsky CZE</t>
  </si>
  <si>
    <t>Oliveras ESP</t>
  </si>
  <si>
    <t>Castro ESP</t>
  </si>
  <si>
    <t>Arcay ESP</t>
  </si>
  <si>
    <t>Garcia ESP</t>
  </si>
  <si>
    <t>Nieuwenhuis RPA</t>
  </si>
  <si>
    <t>USA</t>
  </si>
  <si>
    <t>CZE</t>
  </si>
  <si>
    <t>ESP</t>
  </si>
  <si>
    <t>FIN</t>
  </si>
  <si>
    <t>ENG</t>
  </si>
  <si>
    <t>FRA</t>
  </si>
  <si>
    <t>AUS</t>
  </si>
  <si>
    <t>SVK</t>
  </si>
  <si>
    <t>ITA</t>
  </si>
  <si>
    <t>POL</t>
  </si>
  <si>
    <t>Tasmania</t>
  </si>
  <si>
    <t>Flowers AUS</t>
  </si>
  <si>
    <t>Hockers BEL</t>
  </si>
  <si>
    <t>Dimarco BEL</t>
  </si>
  <si>
    <t>Briquemont BEL</t>
  </si>
  <si>
    <t>Lambert BEL</t>
  </si>
  <si>
    <t>Puchniak CAN</t>
  </si>
  <si>
    <t>Troup CAN</t>
  </si>
  <si>
    <t>Nishi CAN</t>
  </si>
  <si>
    <t>Kouba CZE</t>
  </si>
  <si>
    <t>Adam CZE</t>
  </si>
  <si>
    <t>Chyba CZE</t>
  </si>
  <si>
    <t>Cullen ENG</t>
  </si>
  <si>
    <t>Baldwin ENG</t>
  </si>
  <si>
    <t>Kinnunen FIN</t>
  </si>
  <si>
    <t>Kurtti FIN</t>
  </si>
  <si>
    <t>Heikkinen FIN</t>
  </si>
  <si>
    <t>Kuntz FRA</t>
  </si>
  <si>
    <t>Dempsey IRL</t>
  </si>
  <si>
    <t>Drinan IRL</t>
  </si>
  <si>
    <t>Combi ITA</t>
  </si>
  <si>
    <t>Amantini ITA</t>
  </si>
  <si>
    <t>Bertuzzi ITA</t>
  </si>
  <si>
    <t>Utano JAP</t>
  </si>
  <si>
    <t>Oshima JAP</t>
  </si>
  <si>
    <t>Kunimi JAP</t>
  </si>
  <si>
    <t>Komatsuzawa JAP</t>
  </si>
  <si>
    <t>Nakagawa JAP</t>
  </si>
  <si>
    <t>Tekaibo KIR</t>
  </si>
  <si>
    <t>Aiete KIR</t>
  </si>
  <si>
    <t>Tiromaea KIR</t>
  </si>
  <si>
    <t>Taorba KIR</t>
  </si>
  <si>
    <t>Scheuer LUX</t>
  </si>
  <si>
    <t>Schoder LUX</t>
  </si>
  <si>
    <t>Sapulette NED</t>
  </si>
  <si>
    <t>Struthers NZL</t>
  </si>
  <si>
    <t>Bell NZL</t>
  </si>
  <si>
    <t>Bourne NZL</t>
  </si>
  <si>
    <t>Gummer NZL</t>
  </si>
  <si>
    <t>Walczyk POL</t>
  </si>
  <si>
    <t>Fejkiel POL</t>
  </si>
  <si>
    <t>Ordzowiały POL</t>
  </si>
  <si>
    <t>Wnękowicz POL</t>
  </si>
  <si>
    <t>Hill SCO</t>
  </si>
  <si>
    <t>Mc Donald SCO</t>
  </si>
  <si>
    <t>Hendry SCO</t>
  </si>
  <si>
    <t>Skeoch SCO</t>
  </si>
  <si>
    <t>Cordiner SCO</t>
  </si>
  <si>
    <t>Klauco SVK</t>
  </si>
  <si>
    <t>Sveda SVK</t>
  </si>
  <si>
    <t>Kovac SVK</t>
  </si>
  <si>
    <t>Redpath RPA</t>
  </si>
  <si>
    <t>Karpul RPA</t>
  </si>
  <si>
    <t>Aguado ESP</t>
  </si>
  <si>
    <t>Miller USA</t>
  </si>
  <si>
    <t>Lewis WAL</t>
  </si>
  <si>
    <t>Price WAL</t>
  </si>
  <si>
    <t>Cheshire WAL</t>
  </si>
  <si>
    <t>Gittings WAL</t>
  </si>
  <si>
    <t>Watkins WAL</t>
  </si>
  <si>
    <t>O'Grady IRL</t>
  </si>
  <si>
    <t>Buckley IRL</t>
  </si>
  <si>
    <t>Baird IRL</t>
  </si>
  <si>
    <t>Varga MAL ind.</t>
  </si>
  <si>
    <t>Dona ITA</t>
  </si>
  <si>
    <t>Carew MAL ind.</t>
  </si>
  <si>
    <t>Van Rensberg RPA</t>
  </si>
  <si>
    <t>Ghost 2</t>
  </si>
  <si>
    <t>Ghost 1</t>
  </si>
  <si>
    <t>Ghost 3</t>
  </si>
  <si>
    <t>Loeti KIR</t>
  </si>
  <si>
    <t>Bertlett ENG</t>
  </si>
  <si>
    <t>Amgalan MON</t>
  </si>
  <si>
    <t>Baatar MON</t>
  </si>
  <si>
    <t>Mungun MON</t>
  </si>
  <si>
    <t>Munkhbold MON</t>
  </si>
  <si>
    <t>Batmunkh MON</t>
  </si>
  <si>
    <t>Angely FRA</t>
  </si>
  <si>
    <t>XYZ</t>
  </si>
  <si>
    <t>IRL</t>
  </si>
  <si>
    <t>RPA</t>
  </si>
  <si>
    <t>Paterson CAN</t>
  </si>
  <si>
    <t>Suzuki JAP</t>
  </si>
  <si>
    <t>Greszta POL</t>
  </si>
  <si>
    <t>Hemphill AUS</t>
  </si>
  <si>
    <t>Renton SCO</t>
  </si>
  <si>
    <t>Balance of fish caught on the lakes</t>
  </si>
  <si>
    <t>Total</t>
  </si>
  <si>
    <t>Fishes</t>
  </si>
  <si>
    <t>39 WFFC 2019</t>
  </si>
  <si>
    <t>Session</t>
  </si>
  <si>
    <t>Sector 1 - Penstock</t>
  </si>
  <si>
    <t>Sector 3 - Woods</t>
  </si>
  <si>
    <t>Sector 5 - Little Pine</t>
  </si>
  <si>
    <t>Sector 5</t>
  </si>
  <si>
    <t>Competitor</t>
  </si>
  <si>
    <t>Session 1 - Monday 2 XII (13.00-16.00)</t>
  </si>
  <si>
    <t>Longest</t>
  </si>
  <si>
    <t>Points</t>
  </si>
  <si>
    <t>Place</t>
  </si>
  <si>
    <t>Number</t>
  </si>
  <si>
    <t>of boat</t>
  </si>
  <si>
    <t>start</t>
  </si>
  <si>
    <t>Session 2 - Tuesday 3 XII (13.00-16.00)</t>
  </si>
  <si>
    <t>Session 3 - Wednesday 4 XII (13.00-16.00)</t>
  </si>
  <si>
    <t>Session 4 - Thursday 5 XII (13.00-16.00)</t>
  </si>
  <si>
    <t>Session 5 -  Friday 6 XII (13.00-16.00)</t>
  </si>
  <si>
    <t>Sector 1</t>
  </si>
  <si>
    <t>Sector 3</t>
  </si>
  <si>
    <t>39 World Fly Fishing Championship 2019 Tasmania - sector 5 (Lake Little Pine - fishing from a boat) - summary of results</t>
  </si>
  <si>
    <t>39 World Fly Fishing Championship 2019 Tasmania - sector 3 (Lake Woods - fishing from a boat) - summary of results</t>
  </si>
  <si>
    <t>39 World Fly Fishing Championship 2019 Tasmania - sector 1 (Lake Penstock - fishing from a boat) - summary of results</t>
  </si>
  <si>
    <t>Total of fishes</t>
  </si>
  <si>
    <t>Session 1</t>
  </si>
  <si>
    <t>Session 2</t>
  </si>
  <si>
    <t>Session 3</t>
  </si>
  <si>
    <t>Session 4</t>
  </si>
  <si>
    <t>Session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</si>
</sst>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0" fillId="0" borderId="0" xfId="0" applyFont="1"/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7" fillId="0" borderId="0" xfId="0" applyFont="1"/>
    <xf numFmtId="0" fontId="6" fillId="4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164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0" borderId="0" xfId="0" applyFont="1"/>
    <xf numFmtId="0" fontId="6" fillId="2" borderId="1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center" vertical="center"/>
    </xf>
    <xf numFmtId="0" fontId="6" fillId="7" borderId="0" xfId="0" applyFont="1" applyFill="1"/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0" fontId="6" fillId="4" borderId="2" xfId="0" applyFont="1" applyFill="1" applyBorder="1"/>
    <xf numFmtId="0" fontId="6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2"/>
  <sheetViews>
    <sheetView tabSelected="1" zoomScaleNormal="100" workbookViewId="0">
      <selection activeCell="AD1" sqref="AD1:AL1"/>
    </sheetView>
  </sheetViews>
  <sheetFormatPr defaultRowHeight="11.25" x14ac:dyDescent="0.2"/>
  <cols>
    <col min="1" max="2" width="7.140625" style="41" bestFit="1" customWidth="1"/>
    <col min="3" max="3" width="13.5703125" style="37" bestFit="1" customWidth="1"/>
    <col min="4" max="4" width="5.5703125" style="41" bestFit="1" customWidth="1"/>
    <col min="5" max="5" width="6.5703125" style="41" bestFit="1" customWidth="1"/>
    <col min="6" max="6" width="5.28515625" style="41" bestFit="1" customWidth="1"/>
    <col min="7" max="7" width="4.7109375" style="41" bestFit="1" customWidth="1"/>
    <col min="8" max="8" width="14.5703125" style="41" bestFit="1" customWidth="1"/>
    <col min="9" max="9" width="5.5703125" style="41" bestFit="1" customWidth="1"/>
    <col min="10" max="10" width="6.5703125" style="41" bestFit="1" customWidth="1"/>
    <col min="11" max="11" width="5.28515625" style="41" bestFit="1" customWidth="1"/>
    <col min="12" max="12" width="4.7109375" style="41" bestFit="1" customWidth="1"/>
    <col min="13" max="13" width="14.5703125" style="41" bestFit="1" customWidth="1"/>
    <col min="14" max="14" width="5.5703125" style="41" bestFit="1" customWidth="1"/>
    <col min="15" max="15" width="6.5703125" style="41" bestFit="1" customWidth="1"/>
    <col min="16" max="16" width="5.7109375" style="41" bestFit="1" customWidth="1"/>
    <col min="17" max="17" width="4.42578125" style="41" bestFit="1" customWidth="1"/>
    <col min="18" max="18" width="13.5703125" style="41" bestFit="1" customWidth="1"/>
    <col min="19" max="19" width="5.5703125" style="41" bestFit="1" customWidth="1"/>
    <col min="20" max="20" width="6.5703125" style="41" bestFit="1" customWidth="1"/>
    <col min="21" max="21" width="5.28515625" style="41" bestFit="1" customWidth="1"/>
    <col min="22" max="22" width="4.42578125" style="41" bestFit="1" customWidth="1"/>
    <col min="23" max="23" width="14.5703125" style="41" customWidth="1"/>
    <col min="24" max="24" width="5.5703125" style="41" bestFit="1" customWidth="1"/>
    <col min="25" max="25" width="6.5703125" style="41" bestFit="1" customWidth="1"/>
    <col min="26" max="26" width="5.140625" style="41" bestFit="1" customWidth="1"/>
    <col min="27" max="27" width="4.42578125" style="41" bestFit="1" customWidth="1"/>
    <col min="28" max="28" width="7" style="41" bestFit="1" customWidth="1"/>
    <col min="29" max="29" width="1" style="41" customWidth="1"/>
    <col min="30" max="30" width="8.42578125" style="41" bestFit="1" customWidth="1"/>
    <col min="31" max="32" width="5.85546875" style="41" bestFit="1" customWidth="1"/>
    <col min="33" max="33" width="7.5703125" style="37" bestFit="1" customWidth="1"/>
    <col min="34" max="35" width="5.140625" style="37" customWidth="1"/>
    <col min="36" max="36" width="7.5703125" style="37" bestFit="1" customWidth="1"/>
    <col min="37" max="39" width="5.140625" style="37" customWidth="1"/>
    <col min="40" max="40" width="4.85546875" style="37" customWidth="1"/>
    <col min="41" max="41" width="9.140625" style="37" customWidth="1"/>
    <col min="42" max="16384" width="9.140625" style="37"/>
  </cols>
  <sheetData>
    <row r="1" spans="1:40" s="12" customFormat="1" ht="18" x14ac:dyDescent="0.2">
      <c r="A1" s="64" t="s">
        <v>162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5"/>
      <c r="AC1" s="10"/>
      <c r="AD1" s="69" t="s">
        <v>137</v>
      </c>
      <c r="AE1" s="69"/>
      <c r="AF1" s="69"/>
      <c r="AG1" s="69"/>
      <c r="AH1" s="69"/>
      <c r="AI1" s="69"/>
      <c r="AJ1" s="69"/>
      <c r="AK1" s="69"/>
      <c r="AL1" s="70"/>
    </row>
    <row r="2" spans="1:40" s="16" customFormat="1" ht="12" customHeight="1" x14ac:dyDescent="0.2">
      <c r="A2" s="13" t="s">
        <v>151</v>
      </c>
      <c r="B2" s="13" t="s">
        <v>151</v>
      </c>
      <c r="C2" s="62" t="s">
        <v>147</v>
      </c>
      <c r="D2" s="62"/>
      <c r="E2" s="62"/>
      <c r="F2" s="62"/>
      <c r="G2" s="63"/>
      <c r="H2" s="62" t="s">
        <v>154</v>
      </c>
      <c r="I2" s="62"/>
      <c r="J2" s="62"/>
      <c r="K2" s="62"/>
      <c r="L2" s="63"/>
      <c r="M2" s="62" t="s">
        <v>155</v>
      </c>
      <c r="N2" s="62"/>
      <c r="O2" s="62"/>
      <c r="P2" s="62"/>
      <c r="Q2" s="63"/>
      <c r="R2" s="62" t="s">
        <v>156</v>
      </c>
      <c r="S2" s="62"/>
      <c r="T2" s="62"/>
      <c r="U2" s="62"/>
      <c r="V2" s="63"/>
      <c r="W2" s="62" t="s">
        <v>157</v>
      </c>
      <c r="X2" s="62"/>
      <c r="Y2" s="62"/>
      <c r="Z2" s="62"/>
      <c r="AA2" s="63"/>
      <c r="AB2" s="14" t="s">
        <v>0</v>
      </c>
      <c r="AC2" s="15"/>
      <c r="AD2" s="71" t="s">
        <v>142</v>
      </c>
      <c r="AE2" s="71"/>
      <c r="AF2" s="72"/>
      <c r="AG2" s="73" t="s">
        <v>143</v>
      </c>
      <c r="AH2" s="71"/>
      <c r="AI2" s="72"/>
      <c r="AJ2" s="73" t="s">
        <v>144</v>
      </c>
      <c r="AK2" s="71"/>
      <c r="AL2" s="72"/>
    </row>
    <row r="3" spans="1:40" s="16" customFormat="1" ht="12" customHeight="1" x14ac:dyDescent="0.2">
      <c r="A3" s="17" t="s">
        <v>152</v>
      </c>
      <c r="B3" s="17" t="s">
        <v>153</v>
      </c>
      <c r="C3" s="44" t="s">
        <v>146</v>
      </c>
      <c r="D3" s="45" t="s">
        <v>139</v>
      </c>
      <c r="E3" s="45" t="s">
        <v>148</v>
      </c>
      <c r="F3" s="45" t="s">
        <v>149</v>
      </c>
      <c r="G3" s="45" t="s">
        <v>150</v>
      </c>
      <c r="H3" s="44" t="s">
        <v>146</v>
      </c>
      <c r="I3" s="45" t="s">
        <v>139</v>
      </c>
      <c r="J3" s="45" t="s">
        <v>148</v>
      </c>
      <c r="K3" s="45" t="s">
        <v>149</v>
      </c>
      <c r="L3" s="45" t="s">
        <v>150</v>
      </c>
      <c r="M3" s="44" t="s">
        <v>146</v>
      </c>
      <c r="N3" s="45" t="s">
        <v>139</v>
      </c>
      <c r="O3" s="45" t="s">
        <v>148</v>
      </c>
      <c r="P3" s="45" t="s">
        <v>149</v>
      </c>
      <c r="Q3" s="45" t="s">
        <v>150</v>
      </c>
      <c r="R3" s="44" t="s">
        <v>146</v>
      </c>
      <c r="S3" s="45" t="s">
        <v>139</v>
      </c>
      <c r="T3" s="45" t="s">
        <v>148</v>
      </c>
      <c r="U3" s="45" t="s">
        <v>149</v>
      </c>
      <c r="V3" s="45" t="s">
        <v>150</v>
      </c>
      <c r="W3" s="44" t="s">
        <v>146</v>
      </c>
      <c r="X3" s="45" t="s">
        <v>139</v>
      </c>
      <c r="Y3" s="45" t="s">
        <v>148</v>
      </c>
      <c r="Z3" s="45" t="s">
        <v>149</v>
      </c>
      <c r="AA3" s="45" t="s">
        <v>150</v>
      </c>
      <c r="AB3" s="14" t="s">
        <v>1</v>
      </c>
      <c r="AC3" s="15"/>
      <c r="AD3" s="7" t="s">
        <v>141</v>
      </c>
      <c r="AE3" s="5" t="s">
        <v>46</v>
      </c>
      <c r="AF3" s="5" t="s">
        <v>129</v>
      </c>
      <c r="AG3" s="7" t="s">
        <v>141</v>
      </c>
      <c r="AH3" s="5" t="s">
        <v>46</v>
      </c>
      <c r="AI3" s="5" t="s">
        <v>129</v>
      </c>
      <c r="AJ3" s="7" t="s">
        <v>141</v>
      </c>
      <c r="AK3" s="5" t="s">
        <v>46</v>
      </c>
      <c r="AL3" s="5" t="s">
        <v>129</v>
      </c>
    </row>
    <row r="4" spans="1:40" s="16" customFormat="1" ht="12.95" customHeight="1" x14ac:dyDescent="0.2">
      <c r="A4" s="56">
        <v>1</v>
      </c>
      <c r="B4" s="18">
        <v>1</v>
      </c>
      <c r="C4" s="19" t="s">
        <v>87</v>
      </c>
      <c r="D4" s="1">
        <v>2</v>
      </c>
      <c r="E4" s="20">
        <v>49</v>
      </c>
      <c r="F4" s="21">
        <v>2120</v>
      </c>
      <c r="G4" s="22">
        <v>13</v>
      </c>
      <c r="H4" s="23" t="s">
        <v>81</v>
      </c>
      <c r="I4" s="1">
        <v>3</v>
      </c>
      <c r="J4" s="20">
        <v>45</v>
      </c>
      <c r="K4" s="21">
        <v>2800</v>
      </c>
      <c r="L4" s="22">
        <v>12</v>
      </c>
      <c r="M4" s="24" t="s">
        <v>30</v>
      </c>
      <c r="N4" s="1">
        <v>1</v>
      </c>
      <c r="O4" s="20">
        <v>51</v>
      </c>
      <c r="P4" s="21">
        <v>1120</v>
      </c>
      <c r="Q4" s="22">
        <v>20</v>
      </c>
      <c r="R4" s="23" t="s">
        <v>63</v>
      </c>
      <c r="S4" s="1">
        <v>1</v>
      </c>
      <c r="T4" s="20">
        <v>40.5</v>
      </c>
      <c r="U4" s="21">
        <v>920</v>
      </c>
      <c r="V4" s="22">
        <v>19</v>
      </c>
      <c r="W4" s="23" t="s">
        <v>75</v>
      </c>
      <c r="X4" s="1">
        <v>1</v>
      </c>
      <c r="Y4" s="20">
        <v>48</v>
      </c>
      <c r="Z4" s="21">
        <v>1060</v>
      </c>
      <c r="AA4" s="22">
        <v>20</v>
      </c>
      <c r="AB4" s="52">
        <f>SUM(D4:D5,I4:I5,N4:N5,S4:S5,X4:X5)</f>
        <v>33</v>
      </c>
      <c r="AC4" s="25"/>
      <c r="AD4" s="8">
        <v>1</v>
      </c>
      <c r="AE4" s="3">
        <v>7</v>
      </c>
      <c r="AF4" s="3">
        <v>1</v>
      </c>
      <c r="AG4" s="4">
        <v>1</v>
      </c>
      <c r="AH4" s="4">
        <v>1</v>
      </c>
      <c r="AI4" s="4">
        <v>4</v>
      </c>
      <c r="AJ4" s="3">
        <v>1</v>
      </c>
      <c r="AK4" s="3">
        <v>2</v>
      </c>
      <c r="AL4" s="3">
        <v>3</v>
      </c>
    </row>
    <row r="5" spans="1:40" s="16" customFormat="1" ht="12.95" customHeight="1" x14ac:dyDescent="0.2">
      <c r="A5" s="57"/>
      <c r="B5" s="18">
        <v>2</v>
      </c>
      <c r="C5" s="26" t="s">
        <v>72</v>
      </c>
      <c r="D5" s="1">
        <v>8</v>
      </c>
      <c r="E5" s="20">
        <v>52</v>
      </c>
      <c r="F5" s="21">
        <v>7760</v>
      </c>
      <c r="G5" s="22">
        <v>3</v>
      </c>
      <c r="H5" s="23" t="s">
        <v>37</v>
      </c>
      <c r="I5" s="1">
        <v>5</v>
      </c>
      <c r="J5" s="20">
        <v>48.5</v>
      </c>
      <c r="K5" s="21">
        <v>4500</v>
      </c>
      <c r="L5" s="22">
        <v>6</v>
      </c>
      <c r="M5" s="24" t="s">
        <v>132</v>
      </c>
      <c r="N5" s="1">
        <v>2</v>
      </c>
      <c r="O5" s="20">
        <v>38</v>
      </c>
      <c r="P5" s="21">
        <v>1660</v>
      </c>
      <c r="Q5" s="22">
        <v>17</v>
      </c>
      <c r="R5" s="27" t="s">
        <v>112</v>
      </c>
      <c r="S5" s="1">
        <v>3</v>
      </c>
      <c r="T5" s="20">
        <v>45.2</v>
      </c>
      <c r="U5" s="21">
        <v>2840</v>
      </c>
      <c r="V5" s="22">
        <v>9</v>
      </c>
      <c r="W5" s="23" t="s">
        <v>67</v>
      </c>
      <c r="X5" s="1">
        <v>7</v>
      </c>
      <c r="Y5" s="20">
        <v>46.1</v>
      </c>
      <c r="Z5" s="21">
        <v>6760</v>
      </c>
      <c r="AA5" s="22">
        <v>4</v>
      </c>
      <c r="AB5" s="53"/>
      <c r="AC5" s="25"/>
      <c r="AD5" s="8">
        <v>2</v>
      </c>
      <c r="AE5" s="3">
        <v>9</v>
      </c>
      <c r="AF5" s="3">
        <v>4</v>
      </c>
      <c r="AG5" s="4">
        <v>2</v>
      </c>
      <c r="AH5" s="4">
        <v>4</v>
      </c>
      <c r="AI5" s="4">
        <v>2</v>
      </c>
      <c r="AJ5" s="3">
        <v>2</v>
      </c>
      <c r="AK5" s="3">
        <v>1</v>
      </c>
      <c r="AL5" s="3">
        <v>1</v>
      </c>
    </row>
    <row r="6" spans="1:40" s="16" customFormat="1" ht="12.95" customHeight="1" x14ac:dyDescent="0.2">
      <c r="A6" s="58">
        <v>2</v>
      </c>
      <c r="B6" s="28">
        <v>3</v>
      </c>
      <c r="C6" s="29" t="s">
        <v>76</v>
      </c>
      <c r="D6" s="2">
        <v>3</v>
      </c>
      <c r="E6" s="30">
        <v>47</v>
      </c>
      <c r="F6" s="31">
        <v>2720</v>
      </c>
      <c r="G6" s="32">
        <v>12</v>
      </c>
      <c r="H6" s="33" t="s">
        <v>107</v>
      </c>
      <c r="I6" s="2">
        <v>2</v>
      </c>
      <c r="J6" s="30">
        <v>42</v>
      </c>
      <c r="K6" s="31">
        <v>1780</v>
      </c>
      <c r="L6" s="32">
        <v>19</v>
      </c>
      <c r="M6" s="34" t="s">
        <v>128</v>
      </c>
      <c r="N6" s="2">
        <v>5</v>
      </c>
      <c r="O6" s="30">
        <v>43.9</v>
      </c>
      <c r="P6" s="31">
        <v>4460</v>
      </c>
      <c r="Q6" s="32">
        <v>10</v>
      </c>
      <c r="R6" s="35" t="s">
        <v>40</v>
      </c>
      <c r="S6" s="2">
        <v>0</v>
      </c>
      <c r="T6" s="30"/>
      <c r="U6" s="31"/>
      <c r="V6" s="32">
        <v>23</v>
      </c>
      <c r="W6" s="35" t="s">
        <v>121</v>
      </c>
      <c r="X6" s="2">
        <v>7</v>
      </c>
      <c r="Y6" s="30">
        <v>46.5</v>
      </c>
      <c r="Z6" s="31">
        <v>6000</v>
      </c>
      <c r="AA6" s="32">
        <v>6</v>
      </c>
      <c r="AB6" s="54">
        <f>SUM(D6:D7,I6:I7,N6:N7,S6:S7,X6:X7)</f>
        <v>34</v>
      </c>
      <c r="AC6" s="25"/>
      <c r="AD6" s="8">
        <v>3</v>
      </c>
      <c r="AE6" s="3">
        <v>5</v>
      </c>
      <c r="AF6" s="3">
        <v>5</v>
      </c>
      <c r="AG6" s="4">
        <v>3</v>
      </c>
      <c r="AH6" s="4">
        <v>1</v>
      </c>
      <c r="AI6" s="4">
        <v>1</v>
      </c>
      <c r="AJ6" s="3">
        <v>3</v>
      </c>
      <c r="AK6" s="3">
        <v>3</v>
      </c>
      <c r="AL6" s="3">
        <v>0</v>
      </c>
    </row>
    <row r="7" spans="1:40" s="16" customFormat="1" ht="12.95" customHeight="1" x14ac:dyDescent="0.2">
      <c r="A7" s="59"/>
      <c r="B7" s="28">
        <v>4</v>
      </c>
      <c r="C7" s="36" t="s">
        <v>104</v>
      </c>
      <c r="D7" s="2">
        <v>2</v>
      </c>
      <c r="E7" s="30">
        <v>41</v>
      </c>
      <c r="F7" s="31">
        <v>1800</v>
      </c>
      <c r="G7" s="32">
        <v>18</v>
      </c>
      <c r="H7" s="35" t="s">
        <v>127</v>
      </c>
      <c r="I7" s="2">
        <v>1</v>
      </c>
      <c r="J7" s="30">
        <v>37</v>
      </c>
      <c r="K7" s="31">
        <v>840</v>
      </c>
      <c r="L7" s="32">
        <v>22</v>
      </c>
      <c r="M7" s="34" t="s">
        <v>96</v>
      </c>
      <c r="N7" s="2">
        <v>5</v>
      </c>
      <c r="O7" s="30">
        <v>51</v>
      </c>
      <c r="P7" s="31">
        <v>4980</v>
      </c>
      <c r="Q7" s="32">
        <v>6</v>
      </c>
      <c r="R7" s="35" t="s">
        <v>99</v>
      </c>
      <c r="S7" s="2">
        <v>5</v>
      </c>
      <c r="T7" s="30">
        <v>46.5</v>
      </c>
      <c r="U7" s="31">
        <v>4540</v>
      </c>
      <c r="V7" s="32">
        <v>2</v>
      </c>
      <c r="W7" s="33" t="s">
        <v>73</v>
      </c>
      <c r="X7" s="2">
        <v>4</v>
      </c>
      <c r="Y7" s="30">
        <v>48.3</v>
      </c>
      <c r="Z7" s="31">
        <v>3660</v>
      </c>
      <c r="AA7" s="32">
        <v>10</v>
      </c>
      <c r="AB7" s="55"/>
      <c r="AC7" s="25"/>
      <c r="AD7" s="8">
        <v>4</v>
      </c>
      <c r="AE7" s="3">
        <v>2</v>
      </c>
      <c r="AF7" s="3">
        <v>3</v>
      </c>
      <c r="AG7" s="4">
        <v>4</v>
      </c>
      <c r="AH7" s="4">
        <v>4</v>
      </c>
      <c r="AI7" s="4">
        <v>3</v>
      </c>
      <c r="AJ7" s="3">
        <v>4</v>
      </c>
      <c r="AK7" s="3">
        <v>5</v>
      </c>
      <c r="AL7" s="3">
        <v>4</v>
      </c>
      <c r="AM7" s="46" t="s">
        <v>138</v>
      </c>
      <c r="AN7" s="47"/>
    </row>
    <row r="8" spans="1:40" s="16" customFormat="1" ht="12.95" customHeight="1" x14ac:dyDescent="0.2">
      <c r="A8" s="56">
        <v>3</v>
      </c>
      <c r="B8" s="18">
        <v>5</v>
      </c>
      <c r="C8" s="26" t="s">
        <v>34</v>
      </c>
      <c r="D8" s="1">
        <v>7</v>
      </c>
      <c r="E8" s="20">
        <v>58.3</v>
      </c>
      <c r="F8" s="21">
        <v>7420</v>
      </c>
      <c r="G8" s="22">
        <v>4</v>
      </c>
      <c r="H8" s="27" t="s">
        <v>118</v>
      </c>
      <c r="I8" s="1"/>
      <c r="J8" s="20"/>
      <c r="K8" s="21"/>
      <c r="L8" s="22"/>
      <c r="M8" s="24" t="s">
        <v>23</v>
      </c>
      <c r="N8" s="1">
        <v>5</v>
      </c>
      <c r="O8" s="20">
        <v>52.8</v>
      </c>
      <c r="P8" s="21">
        <v>4860</v>
      </c>
      <c r="Q8" s="22">
        <v>7</v>
      </c>
      <c r="R8" s="23" t="s">
        <v>20</v>
      </c>
      <c r="S8" s="1">
        <v>3</v>
      </c>
      <c r="T8" s="20">
        <v>52.7</v>
      </c>
      <c r="U8" s="21">
        <v>2940</v>
      </c>
      <c r="V8" s="22">
        <v>8</v>
      </c>
      <c r="W8" s="27" t="s">
        <v>69</v>
      </c>
      <c r="X8" s="1">
        <v>5</v>
      </c>
      <c r="Y8" s="20">
        <v>41</v>
      </c>
      <c r="Z8" s="21">
        <v>4520</v>
      </c>
      <c r="AA8" s="22">
        <v>8</v>
      </c>
      <c r="AB8" s="52">
        <f>SUM(D8:D9,I8:I9,N8:N9,S8:S9,X8:X9)</f>
        <v>42</v>
      </c>
      <c r="AC8" s="25"/>
      <c r="AD8" s="8">
        <v>5</v>
      </c>
      <c r="AE8" s="3">
        <v>7</v>
      </c>
      <c r="AF8" s="3">
        <v>0</v>
      </c>
      <c r="AG8" s="4">
        <v>5</v>
      </c>
      <c r="AH8" s="4">
        <v>2</v>
      </c>
      <c r="AI8" s="4"/>
      <c r="AJ8" s="3">
        <v>5</v>
      </c>
      <c r="AK8" s="3">
        <v>2</v>
      </c>
      <c r="AL8" s="3"/>
      <c r="AM8" s="5" t="s">
        <v>46</v>
      </c>
      <c r="AN8" s="5" t="s">
        <v>129</v>
      </c>
    </row>
    <row r="9" spans="1:40" ht="12.95" customHeight="1" x14ac:dyDescent="0.2">
      <c r="A9" s="57"/>
      <c r="B9" s="18">
        <v>6</v>
      </c>
      <c r="C9" s="26" t="s">
        <v>123</v>
      </c>
      <c r="D9" s="1">
        <v>2</v>
      </c>
      <c r="E9" s="20">
        <v>46.1</v>
      </c>
      <c r="F9" s="21">
        <v>2020</v>
      </c>
      <c r="G9" s="22">
        <v>14</v>
      </c>
      <c r="H9" s="23" t="s">
        <v>93</v>
      </c>
      <c r="I9" s="1">
        <v>7</v>
      </c>
      <c r="J9" s="20">
        <v>52.3</v>
      </c>
      <c r="K9" s="21">
        <v>7200</v>
      </c>
      <c r="L9" s="22">
        <v>4</v>
      </c>
      <c r="M9" s="24" t="s">
        <v>39</v>
      </c>
      <c r="N9" s="1">
        <v>7</v>
      </c>
      <c r="O9" s="20">
        <v>53.8</v>
      </c>
      <c r="P9" s="21">
        <v>6800</v>
      </c>
      <c r="Q9" s="22">
        <v>2</v>
      </c>
      <c r="R9" s="23" t="s">
        <v>11</v>
      </c>
      <c r="S9" s="1">
        <v>5</v>
      </c>
      <c r="T9" s="20">
        <v>53.7</v>
      </c>
      <c r="U9" s="21">
        <v>4900</v>
      </c>
      <c r="V9" s="22">
        <v>1</v>
      </c>
      <c r="W9" s="23" t="s">
        <v>132</v>
      </c>
      <c r="X9" s="1">
        <v>1</v>
      </c>
      <c r="Y9" s="20">
        <v>52.7</v>
      </c>
      <c r="Z9" s="21">
        <v>1160</v>
      </c>
      <c r="AA9" s="22">
        <v>19</v>
      </c>
      <c r="AB9" s="53"/>
      <c r="AC9" s="25"/>
      <c r="AD9" s="9" t="s">
        <v>138</v>
      </c>
      <c r="AE9" s="6">
        <f>SUM(AE4:AE8)</f>
        <v>30</v>
      </c>
      <c r="AF9" s="6">
        <f>SUM(AF4:AF8)</f>
        <v>13</v>
      </c>
      <c r="AG9" s="9" t="s">
        <v>138</v>
      </c>
      <c r="AH9" s="6">
        <f>SUM(AH4:AH8)</f>
        <v>12</v>
      </c>
      <c r="AI9" s="6">
        <f>SUM(AI4:AI8)</f>
        <v>10</v>
      </c>
      <c r="AJ9" s="9" t="s">
        <v>138</v>
      </c>
      <c r="AK9" s="6">
        <f>SUM(AK4:AK8)</f>
        <v>13</v>
      </c>
      <c r="AL9" s="6">
        <f>SUM(AL4:AL8)</f>
        <v>8</v>
      </c>
      <c r="AM9" s="6">
        <f>SUM(AE9,AH9,AK9)</f>
        <v>55</v>
      </c>
      <c r="AN9" s="6">
        <f>SUM(AF9,AI9,AL9)</f>
        <v>31</v>
      </c>
    </row>
    <row r="10" spans="1:40" ht="12.95" customHeight="1" x14ac:dyDescent="0.2">
      <c r="A10" s="58">
        <v>4</v>
      </c>
      <c r="B10" s="28">
        <v>7</v>
      </c>
      <c r="C10" s="29" t="s">
        <v>113</v>
      </c>
      <c r="D10" s="2">
        <v>7</v>
      </c>
      <c r="E10" s="30">
        <v>42.6</v>
      </c>
      <c r="F10" s="31">
        <v>6400</v>
      </c>
      <c r="G10" s="32">
        <v>7</v>
      </c>
      <c r="H10" s="35" t="s">
        <v>98</v>
      </c>
      <c r="I10" s="2">
        <v>2</v>
      </c>
      <c r="J10" s="30">
        <v>44.6</v>
      </c>
      <c r="K10" s="31">
        <v>1860</v>
      </c>
      <c r="L10" s="32">
        <v>18</v>
      </c>
      <c r="M10" s="34" t="s">
        <v>21</v>
      </c>
      <c r="N10" s="2">
        <v>0</v>
      </c>
      <c r="O10" s="30"/>
      <c r="P10" s="31"/>
      <c r="Q10" s="32">
        <v>23</v>
      </c>
      <c r="R10" s="33" t="s">
        <v>84</v>
      </c>
      <c r="S10" s="2">
        <v>1</v>
      </c>
      <c r="T10" s="30">
        <v>46.2</v>
      </c>
      <c r="U10" s="31">
        <v>1040</v>
      </c>
      <c r="V10" s="32">
        <v>17</v>
      </c>
      <c r="W10" s="35" t="s">
        <v>62</v>
      </c>
      <c r="X10" s="2">
        <v>3</v>
      </c>
      <c r="Y10" s="30">
        <v>51.4</v>
      </c>
      <c r="Z10" s="31">
        <v>3040</v>
      </c>
      <c r="AA10" s="32">
        <v>12</v>
      </c>
      <c r="AB10" s="54">
        <f>SUM(D10:D11,I10:I11,N10:N11,S10:S11,X10:X11)</f>
        <v>31</v>
      </c>
      <c r="AC10" s="25"/>
      <c r="AD10" s="7" t="s">
        <v>141</v>
      </c>
      <c r="AE10" s="5" t="s">
        <v>42</v>
      </c>
      <c r="AF10" s="5" t="s">
        <v>129</v>
      </c>
      <c r="AG10" s="7" t="s">
        <v>141</v>
      </c>
      <c r="AH10" s="5" t="s">
        <v>42</v>
      </c>
      <c r="AI10" s="5" t="s">
        <v>129</v>
      </c>
      <c r="AJ10" s="7" t="s">
        <v>141</v>
      </c>
      <c r="AK10" s="5" t="s">
        <v>42</v>
      </c>
      <c r="AL10" s="5" t="s">
        <v>129</v>
      </c>
      <c r="AM10" s="16"/>
      <c r="AN10" s="16"/>
    </row>
    <row r="11" spans="1:40" ht="12.95" customHeight="1" x14ac:dyDescent="0.2">
      <c r="A11" s="59"/>
      <c r="B11" s="28">
        <v>8</v>
      </c>
      <c r="C11" s="29" t="s">
        <v>102</v>
      </c>
      <c r="D11" s="2">
        <v>5</v>
      </c>
      <c r="E11" s="30">
        <v>42.7</v>
      </c>
      <c r="F11" s="31">
        <v>4420</v>
      </c>
      <c r="G11" s="32">
        <v>10</v>
      </c>
      <c r="H11" s="35" t="s">
        <v>66</v>
      </c>
      <c r="I11" s="2">
        <v>1</v>
      </c>
      <c r="J11" s="30">
        <v>53.4</v>
      </c>
      <c r="K11" s="31">
        <v>1180</v>
      </c>
      <c r="L11" s="32">
        <v>20</v>
      </c>
      <c r="M11" s="34" t="s">
        <v>79</v>
      </c>
      <c r="N11" s="2">
        <v>2</v>
      </c>
      <c r="O11" s="30">
        <v>38.200000000000003</v>
      </c>
      <c r="P11" s="31">
        <v>1720</v>
      </c>
      <c r="Q11" s="32">
        <v>16</v>
      </c>
      <c r="R11" s="33" t="s">
        <v>71</v>
      </c>
      <c r="S11" s="2">
        <v>3</v>
      </c>
      <c r="T11" s="30">
        <v>54.7</v>
      </c>
      <c r="U11" s="31">
        <v>3180</v>
      </c>
      <c r="V11" s="32">
        <v>5</v>
      </c>
      <c r="W11" s="35" t="s">
        <v>2</v>
      </c>
      <c r="X11" s="2">
        <v>7</v>
      </c>
      <c r="Y11" s="30">
        <v>54.2</v>
      </c>
      <c r="Z11" s="31">
        <v>6860</v>
      </c>
      <c r="AA11" s="32">
        <v>3</v>
      </c>
      <c r="AB11" s="55"/>
      <c r="AC11" s="25"/>
      <c r="AD11" s="8">
        <v>1</v>
      </c>
      <c r="AE11" s="3">
        <f>SUM(D8)</f>
        <v>7</v>
      </c>
      <c r="AF11" s="3">
        <f>SUM(D9)</f>
        <v>2</v>
      </c>
      <c r="AG11" s="4">
        <v>1</v>
      </c>
      <c r="AH11" s="4">
        <f>SUM(D40)</f>
        <v>9</v>
      </c>
      <c r="AI11" s="4">
        <f>SUM(D39)</f>
        <v>5</v>
      </c>
      <c r="AJ11" s="3">
        <v>1</v>
      </c>
      <c r="AK11" s="3">
        <f>SUM(D73)</f>
        <v>7</v>
      </c>
      <c r="AL11" s="3">
        <f>SUM(D72)</f>
        <v>8</v>
      </c>
      <c r="AM11" s="16"/>
      <c r="AN11" s="16"/>
    </row>
    <row r="12" spans="1:40" ht="12.95" customHeight="1" x14ac:dyDescent="0.2">
      <c r="A12" s="56">
        <v>5</v>
      </c>
      <c r="B12" s="18">
        <v>9</v>
      </c>
      <c r="C12" s="26" t="s">
        <v>97</v>
      </c>
      <c r="D12" s="1">
        <v>2</v>
      </c>
      <c r="E12" s="20">
        <v>38.799999999999997</v>
      </c>
      <c r="F12" s="21">
        <v>1740</v>
      </c>
      <c r="G12" s="22">
        <v>19</v>
      </c>
      <c r="H12" s="23" t="s">
        <v>59</v>
      </c>
      <c r="I12" s="1">
        <v>2</v>
      </c>
      <c r="J12" s="20">
        <v>52</v>
      </c>
      <c r="K12" s="21">
        <v>2100</v>
      </c>
      <c r="L12" s="22">
        <v>16</v>
      </c>
      <c r="M12" s="24" t="s">
        <v>109</v>
      </c>
      <c r="N12" s="1">
        <v>4</v>
      </c>
      <c r="O12" s="20">
        <v>40.299999999999997</v>
      </c>
      <c r="P12" s="21">
        <v>3420</v>
      </c>
      <c r="Q12" s="22">
        <v>11</v>
      </c>
      <c r="R12" s="23" t="s">
        <v>61</v>
      </c>
      <c r="S12" s="1">
        <v>4</v>
      </c>
      <c r="T12" s="20">
        <v>48.8</v>
      </c>
      <c r="U12" s="21">
        <v>3900</v>
      </c>
      <c r="V12" s="22">
        <v>4</v>
      </c>
      <c r="W12" s="23" t="s">
        <v>91</v>
      </c>
      <c r="X12" s="1">
        <v>2</v>
      </c>
      <c r="Y12" s="20">
        <v>40</v>
      </c>
      <c r="Z12" s="21">
        <v>1780</v>
      </c>
      <c r="AA12" s="22">
        <v>17</v>
      </c>
      <c r="AB12" s="52">
        <f>SUM(D12:D13,I12:I13,N12:N13,S12:S13,X12:X13)</f>
        <v>25</v>
      </c>
      <c r="AC12" s="25"/>
      <c r="AD12" s="8">
        <v>2</v>
      </c>
      <c r="AE12" s="3">
        <v>4</v>
      </c>
      <c r="AF12" s="3">
        <v>12</v>
      </c>
      <c r="AG12" s="4">
        <v>2</v>
      </c>
      <c r="AH12" s="4">
        <v>6</v>
      </c>
      <c r="AI12" s="4">
        <v>1</v>
      </c>
      <c r="AJ12" s="3">
        <v>2</v>
      </c>
      <c r="AK12" s="3">
        <v>2</v>
      </c>
      <c r="AL12" s="3">
        <v>1</v>
      </c>
      <c r="AM12" s="16"/>
      <c r="AN12" s="16"/>
    </row>
    <row r="13" spans="1:40" ht="12.95" customHeight="1" x14ac:dyDescent="0.2">
      <c r="A13" s="57"/>
      <c r="B13" s="18">
        <v>10</v>
      </c>
      <c r="C13" s="26" t="s">
        <v>56</v>
      </c>
      <c r="D13" s="1">
        <v>2</v>
      </c>
      <c r="E13" s="20">
        <v>49.5</v>
      </c>
      <c r="F13" s="21">
        <v>2020</v>
      </c>
      <c r="G13" s="22">
        <v>14</v>
      </c>
      <c r="H13" s="23" t="s">
        <v>64</v>
      </c>
      <c r="I13" s="1">
        <v>4</v>
      </c>
      <c r="J13" s="20">
        <v>50.5</v>
      </c>
      <c r="K13" s="21">
        <v>3880</v>
      </c>
      <c r="L13" s="22">
        <v>7</v>
      </c>
      <c r="M13" s="24" t="s">
        <v>16</v>
      </c>
      <c r="N13" s="1">
        <v>2</v>
      </c>
      <c r="O13" s="20">
        <v>38.200000000000003</v>
      </c>
      <c r="P13" s="21">
        <v>1740</v>
      </c>
      <c r="Q13" s="22">
        <v>15</v>
      </c>
      <c r="R13" s="27" t="s">
        <v>78</v>
      </c>
      <c r="S13" s="1">
        <v>2</v>
      </c>
      <c r="T13" s="20">
        <v>47.4</v>
      </c>
      <c r="U13" s="21">
        <v>1920</v>
      </c>
      <c r="V13" s="22">
        <v>12</v>
      </c>
      <c r="W13" s="23" t="s">
        <v>125</v>
      </c>
      <c r="X13" s="1">
        <v>1</v>
      </c>
      <c r="Y13" s="20">
        <v>40.6</v>
      </c>
      <c r="Z13" s="21">
        <v>920</v>
      </c>
      <c r="AA13" s="22">
        <v>21</v>
      </c>
      <c r="AB13" s="53"/>
      <c r="AC13" s="25"/>
      <c r="AD13" s="8">
        <v>3</v>
      </c>
      <c r="AE13" s="3">
        <v>1</v>
      </c>
      <c r="AF13" s="3">
        <v>1</v>
      </c>
      <c r="AG13" s="4">
        <v>3</v>
      </c>
      <c r="AH13" s="4">
        <v>1</v>
      </c>
      <c r="AI13" s="4">
        <v>0</v>
      </c>
      <c r="AJ13" s="3">
        <v>3</v>
      </c>
      <c r="AK13" s="3">
        <v>2</v>
      </c>
      <c r="AL13" s="3">
        <v>0</v>
      </c>
      <c r="AM13" s="16"/>
      <c r="AN13" s="16"/>
    </row>
    <row r="14" spans="1:40" ht="12.95" customHeight="1" x14ac:dyDescent="0.2">
      <c r="A14" s="58">
        <v>6</v>
      </c>
      <c r="B14" s="28">
        <v>11</v>
      </c>
      <c r="C14" s="29" t="s">
        <v>26</v>
      </c>
      <c r="D14" s="2">
        <v>3</v>
      </c>
      <c r="E14" s="30">
        <v>43.4</v>
      </c>
      <c r="F14" s="31">
        <v>2840</v>
      </c>
      <c r="G14" s="32">
        <v>11</v>
      </c>
      <c r="H14" s="33" t="s">
        <v>7</v>
      </c>
      <c r="I14" s="2">
        <v>2</v>
      </c>
      <c r="J14" s="30">
        <v>49</v>
      </c>
      <c r="K14" s="31">
        <v>1940</v>
      </c>
      <c r="L14" s="32">
        <v>17</v>
      </c>
      <c r="M14" s="34" t="s">
        <v>60</v>
      </c>
      <c r="N14" s="2">
        <v>1</v>
      </c>
      <c r="O14" s="30">
        <v>56.1</v>
      </c>
      <c r="P14" s="31">
        <v>1240</v>
      </c>
      <c r="Q14" s="32">
        <v>18</v>
      </c>
      <c r="R14" s="35" t="s">
        <v>38</v>
      </c>
      <c r="S14" s="2">
        <v>3</v>
      </c>
      <c r="T14" s="30">
        <v>49.5</v>
      </c>
      <c r="U14" s="31">
        <v>3020</v>
      </c>
      <c r="V14" s="32">
        <v>7</v>
      </c>
      <c r="W14" s="35" t="s">
        <v>120</v>
      </c>
      <c r="X14" s="2"/>
      <c r="Y14" s="30"/>
      <c r="Z14" s="31"/>
      <c r="AA14" s="32"/>
      <c r="AB14" s="54">
        <f>SUM(D14:D15,I14:I15,N14:N15,S14:S15,X14:X15)</f>
        <v>23</v>
      </c>
      <c r="AC14" s="25"/>
      <c r="AD14" s="8">
        <v>4</v>
      </c>
      <c r="AE14" s="3">
        <v>4</v>
      </c>
      <c r="AF14" s="3">
        <v>2</v>
      </c>
      <c r="AG14" s="4">
        <v>4</v>
      </c>
      <c r="AH14" s="4">
        <v>3</v>
      </c>
      <c r="AI14" s="4">
        <v>4</v>
      </c>
      <c r="AJ14" s="3">
        <v>4</v>
      </c>
      <c r="AK14" s="3">
        <v>0</v>
      </c>
      <c r="AL14" s="3">
        <v>1</v>
      </c>
      <c r="AM14" s="74" t="s">
        <v>138</v>
      </c>
      <c r="AN14" s="74"/>
    </row>
    <row r="15" spans="1:40" ht="12.95" customHeight="1" x14ac:dyDescent="0.2">
      <c r="A15" s="59"/>
      <c r="B15" s="28">
        <v>12</v>
      </c>
      <c r="C15" s="29" t="s">
        <v>65</v>
      </c>
      <c r="D15" s="2">
        <v>6</v>
      </c>
      <c r="E15" s="30">
        <v>53.5</v>
      </c>
      <c r="F15" s="31">
        <v>5820</v>
      </c>
      <c r="G15" s="32">
        <v>8</v>
      </c>
      <c r="H15" s="35" t="s">
        <v>55</v>
      </c>
      <c r="I15" s="2">
        <v>3</v>
      </c>
      <c r="J15" s="30">
        <v>42.6</v>
      </c>
      <c r="K15" s="31">
        <v>2740</v>
      </c>
      <c r="L15" s="32">
        <v>15</v>
      </c>
      <c r="M15" s="34" t="s">
        <v>92</v>
      </c>
      <c r="N15" s="2">
        <v>1</v>
      </c>
      <c r="O15" s="30">
        <v>48</v>
      </c>
      <c r="P15" s="31">
        <v>1060</v>
      </c>
      <c r="Q15" s="32">
        <v>22</v>
      </c>
      <c r="R15" s="35" t="s">
        <v>31</v>
      </c>
      <c r="S15" s="2">
        <v>2</v>
      </c>
      <c r="T15" s="30">
        <v>45</v>
      </c>
      <c r="U15" s="31">
        <v>2000</v>
      </c>
      <c r="V15" s="32">
        <v>10</v>
      </c>
      <c r="W15" s="33" t="s">
        <v>27</v>
      </c>
      <c r="X15" s="2">
        <v>2</v>
      </c>
      <c r="Y15" s="30">
        <v>47.5</v>
      </c>
      <c r="Z15" s="31">
        <v>2100</v>
      </c>
      <c r="AA15" s="32">
        <v>15</v>
      </c>
      <c r="AB15" s="55"/>
      <c r="AC15" s="25"/>
      <c r="AD15" s="8">
        <v>5</v>
      </c>
      <c r="AE15" s="3">
        <v>3</v>
      </c>
      <c r="AF15" s="3">
        <v>7</v>
      </c>
      <c r="AG15" s="4">
        <v>5</v>
      </c>
      <c r="AH15" s="4">
        <v>3</v>
      </c>
      <c r="AI15" s="4">
        <v>5</v>
      </c>
      <c r="AJ15" s="3">
        <v>5</v>
      </c>
      <c r="AK15" s="3">
        <v>4</v>
      </c>
      <c r="AL15" s="3">
        <v>0</v>
      </c>
      <c r="AM15" s="5" t="s">
        <v>42</v>
      </c>
      <c r="AN15" s="5" t="s">
        <v>129</v>
      </c>
    </row>
    <row r="16" spans="1:40" ht="12.95" customHeight="1" x14ac:dyDescent="0.2">
      <c r="A16" s="56">
        <v>7</v>
      </c>
      <c r="B16" s="18">
        <v>13</v>
      </c>
      <c r="C16" s="26" t="s">
        <v>105</v>
      </c>
      <c r="D16" s="1">
        <v>1</v>
      </c>
      <c r="E16" s="20">
        <v>35.9</v>
      </c>
      <c r="F16" s="21">
        <v>820</v>
      </c>
      <c r="G16" s="22">
        <v>22</v>
      </c>
      <c r="H16" s="27" t="s">
        <v>35</v>
      </c>
      <c r="I16" s="1">
        <v>4</v>
      </c>
      <c r="J16" s="20">
        <v>47</v>
      </c>
      <c r="K16" s="21">
        <v>3760</v>
      </c>
      <c r="L16" s="22">
        <v>9</v>
      </c>
      <c r="M16" s="24" t="s">
        <v>116</v>
      </c>
      <c r="N16" s="1">
        <v>2</v>
      </c>
      <c r="O16" s="20">
        <v>47.9</v>
      </c>
      <c r="P16" s="21">
        <v>2060</v>
      </c>
      <c r="Q16" s="22">
        <v>13</v>
      </c>
      <c r="R16" s="23" t="s">
        <v>95</v>
      </c>
      <c r="S16" s="1">
        <v>4</v>
      </c>
      <c r="T16" s="20">
        <v>50.5</v>
      </c>
      <c r="U16" s="21">
        <v>4200</v>
      </c>
      <c r="V16" s="22">
        <v>3</v>
      </c>
      <c r="W16" s="23" t="s">
        <v>103</v>
      </c>
      <c r="X16" s="1">
        <v>2</v>
      </c>
      <c r="Y16" s="20">
        <v>53.3</v>
      </c>
      <c r="Z16" s="21">
        <v>2300</v>
      </c>
      <c r="AA16" s="22">
        <v>14</v>
      </c>
      <c r="AB16" s="52">
        <f>SUM(D16:D17,I16:I17,N16:N17,S16:S17,X16:X17)</f>
        <v>44</v>
      </c>
      <c r="AC16" s="25"/>
      <c r="AD16" s="9" t="s">
        <v>138</v>
      </c>
      <c r="AE16" s="6">
        <f>SUM(AE11:AE15)</f>
        <v>19</v>
      </c>
      <c r="AF16" s="6">
        <f>SUM(AF11:AF15)</f>
        <v>24</v>
      </c>
      <c r="AG16" s="9" t="s">
        <v>138</v>
      </c>
      <c r="AH16" s="6">
        <f>SUM(AH11:AH15)</f>
        <v>22</v>
      </c>
      <c r="AI16" s="6">
        <f>SUM(AI11:AI15)</f>
        <v>15</v>
      </c>
      <c r="AJ16" s="9" t="s">
        <v>138</v>
      </c>
      <c r="AK16" s="6">
        <f>SUM(AK11:AK15)</f>
        <v>15</v>
      </c>
      <c r="AL16" s="6">
        <f>SUM(AL11:AL15)</f>
        <v>10</v>
      </c>
      <c r="AM16" s="6">
        <f>SUM(AE16,AH16,AK16)</f>
        <v>56</v>
      </c>
      <c r="AN16" s="6">
        <f>SUM(AF16,AI16,AL16)</f>
        <v>49</v>
      </c>
    </row>
    <row r="17" spans="1:40" ht="12.95" customHeight="1" x14ac:dyDescent="0.2">
      <c r="A17" s="57"/>
      <c r="B17" s="18">
        <v>14</v>
      </c>
      <c r="C17" s="26" t="s">
        <v>24</v>
      </c>
      <c r="D17" s="1">
        <v>7</v>
      </c>
      <c r="E17" s="20">
        <v>52.6</v>
      </c>
      <c r="F17" s="21">
        <v>6860</v>
      </c>
      <c r="G17" s="22">
        <v>6</v>
      </c>
      <c r="H17" s="23" t="s">
        <v>4</v>
      </c>
      <c r="I17" s="1">
        <v>12</v>
      </c>
      <c r="J17" s="20">
        <v>47.6</v>
      </c>
      <c r="K17" s="21">
        <v>11160</v>
      </c>
      <c r="L17" s="22">
        <v>1</v>
      </c>
      <c r="M17" s="24" t="s">
        <v>19</v>
      </c>
      <c r="N17" s="1">
        <v>7</v>
      </c>
      <c r="O17" s="20">
        <v>50</v>
      </c>
      <c r="P17" s="21">
        <v>6900</v>
      </c>
      <c r="Q17" s="22">
        <v>1</v>
      </c>
      <c r="R17" s="23" t="s">
        <v>80</v>
      </c>
      <c r="S17" s="1">
        <v>1</v>
      </c>
      <c r="T17" s="20">
        <v>43</v>
      </c>
      <c r="U17" s="21">
        <v>960</v>
      </c>
      <c r="V17" s="22">
        <v>18</v>
      </c>
      <c r="W17" s="23" t="s">
        <v>122</v>
      </c>
      <c r="X17" s="1">
        <v>4</v>
      </c>
      <c r="Y17" s="20">
        <v>54.2</v>
      </c>
      <c r="Z17" s="21">
        <v>4120</v>
      </c>
      <c r="AA17" s="22">
        <v>9</v>
      </c>
      <c r="AB17" s="53"/>
      <c r="AC17" s="25"/>
      <c r="AD17" s="7" t="s">
        <v>141</v>
      </c>
      <c r="AE17" s="5" t="s">
        <v>43</v>
      </c>
      <c r="AF17" s="5" t="s">
        <v>129</v>
      </c>
      <c r="AG17" s="7" t="s">
        <v>141</v>
      </c>
      <c r="AH17" s="5" t="s">
        <v>43</v>
      </c>
      <c r="AI17" s="5" t="s">
        <v>129</v>
      </c>
      <c r="AJ17" s="7" t="s">
        <v>141</v>
      </c>
      <c r="AK17" s="5" t="s">
        <v>43</v>
      </c>
      <c r="AL17" s="5" t="s">
        <v>129</v>
      </c>
      <c r="AM17" s="16"/>
      <c r="AN17" s="16"/>
    </row>
    <row r="18" spans="1:40" ht="12.95" customHeight="1" x14ac:dyDescent="0.2">
      <c r="A18" s="58">
        <v>8</v>
      </c>
      <c r="B18" s="28">
        <v>15</v>
      </c>
      <c r="C18" s="29" t="s">
        <v>13</v>
      </c>
      <c r="D18" s="2">
        <v>2</v>
      </c>
      <c r="E18" s="30">
        <v>44.5</v>
      </c>
      <c r="F18" s="31">
        <v>1940</v>
      </c>
      <c r="G18" s="32">
        <v>16</v>
      </c>
      <c r="H18" s="35" t="s">
        <v>100</v>
      </c>
      <c r="I18" s="2">
        <v>4</v>
      </c>
      <c r="J18" s="30">
        <v>50.5</v>
      </c>
      <c r="K18" s="31">
        <v>3780</v>
      </c>
      <c r="L18" s="32">
        <v>8</v>
      </c>
      <c r="M18" s="34" t="s">
        <v>124</v>
      </c>
      <c r="N18" s="2">
        <v>2</v>
      </c>
      <c r="O18" s="30">
        <v>43.4</v>
      </c>
      <c r="P18" s="31">
        <v>1820</v>
      </c>
      <c r="Q18" s="32">
        <v>14</v>
      </c>
      <c r="R18" s="33" t="s">
        <v>25</v>
      </c>
      <c r="S18" s="2">
        <v>0</v>
      </c>
      <c r="T18" s="30"/>
      <c r="U18" s="31"/>
      <c r="V18" s="32">
        <v>23</v>
      </c>
      <c r="W18" s="35" t="s">
        <v>110</v>
      </c>
      <c r="X18" s="2">
        <v>2</v>
      </c>
      <c r="Y18" s="30">
        <v>39</v>
      </c>
      <c r="Z18" s="31">
        <v>1760</v>
      </c>
      <c r="AA18" s="32">
        <v>18</v>
      </c>
      <c r="AB18" s="54">
        <f>SUM(D18:D19,I18:I19,N18:N19,S18:S19,X18:X19)</f>
        <v>24</v>
      </c>
      <c r="AC18" s="25"/>
      <c r="AD18" s="8">
        <v>1</v>
      </c>
      <c r="AE18" s="3">
        <v>2</v>
      </c>
      <c r="AF18" s="3">
        <v>3</v>
      </c>
      <c r="AG18" s="4">
        <v>1</v>
      </c>
      <c r="AH18" s="4">
        <v>1</v>
      </c>
      <c r="AI18" s="4">
        <v>4</v>
      </c>
      <c r="AJ18" s="3">
        <v>1</v>
      </c>
      <c r="AK18" s="3">
        <v>1</v>
      </c>
      <c r="AL18" s="3">
        <v>2</v>
      </c>
      <c r="AM18" s="16"/>
      <c r="AN18" s="16"/>
    </row>
    <row r="19" spans="1:40" ht="12.95" customHeight="1" x14ac:dyDescent="0.2">
      <c r="A19" s="59"/>
      <c r="B19" s="28">
        <v>16</v>
      </c>
      <c r="C19" s="29" t="s">
        <v>58</v>
      </c>
      <c r="D19" s="2">
        <v>1</v>
      </c>
      <c r="E19" s="30">
        <v>36</v>
      </c>
      <c r="F19" s="31">
        <v>820</v>
      </c>
      <c r="G19" s="32">
        <v>21</v>
      </c>
      <c r="H19" s="35" t="s">
        <v>111</v>
      </c>
      <c r="I19" s="2">
        <v>3</v>
      </c>
      <c r="J19" s="30">
        <v>48.5</v>
      </c>
      <c r="K19" s="31">
        <v>2840</v>
      </c>
      <c r="L19" s="32">
        <v>11</v>
      </c>
      <c r="M19" s="34" t="s">
        <v>54</v>
      </c>
      <c r="N19" s="2">
        <v>6</v>
      </c>
      <c r="O19" s="30">
        <v>53.3</v>
      </c>
      <c r="P19" s="31">
        <v>6700</v>
      </c>
      <c r="Q19" s="32">
        <v>3</v>
      </c>
      <c r="R19" s="35" t="s">
        <v>8</v>
      </c>
      <c r="S19" s="2">
        <v>1</v>
      </c>
      <c r="T19" s="30">
        <v>48.6</v>
      </c>
      <c r="U19" s="31">
        <v>1080</v>
      </c>
      <c r="V19" s="32">
        <v>15</v>
      </c>
      <c r="W19" s="35" t="s">
        <v>36</v>
      </c>
      <c r="X19" s="2">
        <v>3</v>
      </c>
      <c r="Y19" s="30">
        <v>49.7</v>
      </c>
      <c r="Z19" s="31">
        <v>2900</v>
      </c>
      <c r="AA19" s="32">
        <v>13</v>
      </c>
      <c r="AB19" s="55"/>
      <c r="AC19" s="25"/>
      <c r="AD19" s="8">
        <v>2</v>
      </c>
      <c r="AE19" s="3">
        <v>5</v>
      </c>
      <c r="AF19" s="3">
        <v>3</v>
      </c>
      <c r="AG19" s="4">
        <v>2</v>
      </c>
      <c r="AH19" s="4">
        <v>3</v>
      </c>
      <c r="AI19" s="4">
        <v>0</v>
      </c>
      <c r="AJ19" s="3">
        <v>2</v>
      </c>
      <c r="AK19" s="3">
        <v>5</v>
      </c>
      <c r="AL19" s="3">
        <v>3</v>
      </c>
      <c r="AM19" s="16"/>
      <c r="AN19" s="16"/>
    </row>
    <row r="20" spans="1:40" ht="12.95" customHeight="1" x14ac:dyDescent="0.2">
      <c r="A20" s="56">
        <v>9</v>
      </c>
      <c r="B20" s="18">
        <v>17</v>
      </c>
      <c r="C20" s="26" t="s">
        <v>119</v>
      </c>
      <c r="D20" s="1"/>
      <c r="E20" s="20"/>
      <c r="F20" s="21"/>
      <c r="G20" s="22"/>
      <c r="H20" s="23" t="s">
        <v>74</v>
      </c>
      <c r="I20" s="1">
        <v>3</v>
      </c>
      <c r="J20" s="20">
        <v>43.1</v>
      </c>
      <c r="K20" s="21">
        <v>2760</v>
      </c>
      <c r="L20" s="22">
        <v>14</v>
      </c>
      <c r="M20" s="24" t="s">
        <v>52</v>
      </c>
      <c r="N20" s="1">
        <v>5</v>
      </c>
      <c r="O20" s="20">
        <v>48.5</v>
      </c>
      <c r="P20" s="21">
        <v>4800</v>
      </c>
      <c r="Q20" s="22">
        <v>8</v>
      </c>
      <c r="R20" s="23" t="s">
        <v>126</v>
      </c>
      <c r="S20" s="1">
        <v>2</v>
      </c>
      <c r="T20" s="20">
        <v>50.6</v>
      </c>
      <c r="U20" s="21">
        <v>2000</v>
      </c>
      <c r="V20" s="22">
        <v>10</v>
      </c>
      <c r="W20" s="23" t="s">
        <v>12</v>
      </c>
      <c r="X20" s="1">
        <v>0</v>
      </c>
      <c r="Y20" s="20"/>
      <c r="Z20" s="21"/>
      <c r="AA20" s="22">
        <v>23</v>
      </c>
      <c r="AB20" s="52">
        <f>SUM(D20:D21,I20:I21,N20:N21,S20:S21,X20:X21)</f>
        <v>40</v>
      </c>
      <c r="AC20" s="25"/>
      <c r="AD20" s="8">
        <v>3</v>
      </c>
      <c r="AE20" s="3">
        <v>7</v>
      </c>
      <c r="AF20" s="3">
        <v>5</v>
      </c>
      <c r="AG20" s="4">
        <v>3</v>
      </c>
      <c r="AH20" s="4">
        <v>2</v>
      </c>
      <c r="AI20" s="4">
        <v>3</v>
      </c>
      <c r="AJ20" s="3">
        <v>3</v>
      </c>
      <c r="AK20" s="3">
        <v>3</v>
      </c>
      <c r="AL20" s="3">
        <v>2</v>
      </c>
      <c r="AM20" s="16"/>
      <c r="AN20" s="16"/>
    </row>
    <row r="21" spans="1:40" ht="12.95" customHeight="1" x14ac:dyDescent="0.2">
      <c r="A21" s="57"/>
      <c r="B21" s="18">
        <v>18</v>
      </c>
      <c r="C21" s="26" t="s">
        <v>18</v>
      </c>
      <c r="D21" s="1">
        <v>11</v>
      </c>
      <c r="E21" s="20">
        <v>50.2</v>
      </c>
      <c r="F21" s="21">
        <v>10300</v>
      </c>
      <c r="G21" s="22">
        <v>1</v>
      </c>
      <c r="H21" s="23" t="s">
        <v>22</v>
      </c>
      <c r="I21" s="1">
        <v>5</v>
      </c>
      <c r="J21" s="20">
        <v>50.7</v>
      </c>
      <c r="K21" s="21">
        <v>4920</v>
      </c>
      <c r="L21" s="22">
        <v>5</v>
      </c>
      <c r="M21" s="38" t="s">
        <v>70</v>
      </c>
      <c r="N21" s="1">
        <v>6</v>
      </c>
      <c r="O21" s="20">
        <v>43.6</v>
      </c>
      <c r="P21" s="21">
        <v>5100</v>
      </c>
      <c r="Q21" s="22">
        <v>4</v>
      </c>
      <c r="R21" s="23" t="s">
        <v>53</v>
      </c>
      <c r="S21" s="1">
        <v>1</v>
      </c>
      <c r="T21" s="20">
        <v>46.7</v>
      </c>
      <c r="U21" s="21">
        <v>1040</v>
      </c>
      <c r="V21" s="22">
        <v>16</v>
      </c>
      <c r="W21" s="23" t="s">
        <v>68</v>
      </c>
      <c r="X21" s="1">
        <v>7</v>
      </c>
      <c r="Y21" s="20">
        <v>53.8</v>
      </c>
      <c r="Z21" s="21">
        <v>6680</v>
      </c>
      <c r="AA21" s="22">
        <v>5</v>
      </c>
      <c r="AB21" s="53"/>
      <c r="AC21" s="25"/>
      <c r="AD21" s="8">
        <v>4</v>
      </c>
      <c r="AE21" s="3">
        <v>3</v>
      </c>
      <c r="AF21" s="3">
        <v>2</v>
      </c>
      <c r="AG21" s="4">
        <v>4</v>
      </c>
      <c r="AH21" s="4">
        <v>6</v>
      </c>
      <c r="AI21" s="4">
        <v>4</v>
      </c>
      <c r="AJ21" s="3">
        <v>4</v>
      </c>
      <c r="AK21" s="3">
        <v>4</v>
      </c>
      <c r="AL21" s="3">
        <v>0</v>
      </c>
      <c r="AM21" s="74" t="s">
        <v>138</v>
      </c>
      <c r="AN21" s="74"/>
    </row>
    <row r="22" spans="1:40" ht="12.95" customHeight="1" x14ac:dyDescent="0.2">
      <c r="A22" s="58">
        <v>10</v>
      </c>
      <c r="B22" s="28">
        <v>19</v>
      </c>
      <c r="C22" s="29" t="s">
        <v>90</v>
      </c>
      <c r="D22" s="2">
        <v>5</v>
      </c>
      <c r="E22" s="30">
        <v>50.5</v>
      </c>
      <c r="F22" s="31">
        <v>5100</v>
      </c>
      <c r="G22" s="32">
        <v>9</v>
      </c>
      <c r="H22" s="35" t="s">
        <v>9</v>
      </c>
      <c r="I22" s="2">
        <v>10</v>
      </c>
      <c r="J22" s="30">
        <v>47.5</v>
      </c>
      <c r="K22" s="31">
        <v>9540</v>
      </c>
      <c r="L22" s="32">
        <v>2</v>
      </c>
      <c r="M22" s="34" t="s">
        <v>77</v>
      </c>
      <c r="N22" s="2">
        <v>1</v>
      </c>
      <c r="O22" s="30">
        <v>48.6</v>
      </c>
      <c r="P22" s="31">
        <v>1080</v>
      </c>
      <c r="Q22" s="32">
        <v>21</v>
      </c>
      <c r="R22" s="35" t="s">
        <v>28</v>
      </c>
      <c r="S22" s="2">
        <v>3</v>
      </c>
      <c r="T22" s="30">
        <v>54</v>
      </c>
      <c r="U22" s="31">
        <v>3120</v>
      </c>
      <c r="V22" s="32">
        <v>6</v>
      </c>
      <c r="W22" s="35" t="s">
        <v>94</v>
      </c>
      <c r="X22" s="2">
        <v>10</v>
      </c>
      <c r="Y22" s="30">
        <v>52.6</v>
      </c>
      <c r="Z22" s="31">
        <v>9800</v>
      </c>
      <c r="AA22" s="32">
        <v>1</v>
      </c>
      <c r="AB22" s="54">
        <f>SUM(D22:D23,I22:I23,N22:N23,S22:S23,X22:X23)</f>
        <v>49</v>
      </c>
      <c r="AC22" s="25"/>
      <c r="AD22" s="8">
        <v>5</v>
      </c>
      <c r="AE22" s="3">
        <v>3</v>
      </c>
      <c r="AF22" s="3">
        <v>2</v>
      </c>
      <c r="AG22" s="4">
        <v>5</v>
      </c>
      <c r="AH22" s="4">
        <v>5</v>
      </c>
      <c r="AI22" s="4">
        <v>3</v>
      </c>
      <c r="AJ22" s="3">
        <v>5</v>
      </c>
      <c r="AK22" s="3">
        <v>0</v>
      </c>
      <c r="AL22" s="3">
        <v>3</v>
      </c>
      <c r="AM22" s="5" t="s">
        <v>43</v>
      </c>
      <c r="AN22" s="5" t="s">
        <v>129</v>
      </c>
    </row>
    <row r="23" spans="1:40" ht="12.95" customHeight="1" x14ac:dyDescent="0.2">
      <c r="A23" s="59"/>
      <c r="B23" s="28">
        <v>20</v>
      </c>
      <c r="C23" s="29" t="s">
        <v>106</v>
      </c>
      <c r="D23" s="2">
        <v>2</v>
      </c>
      <c r="E23" s="30">
        <v>38.700000000000003</v>
      </c>
      <c r="F23" s="31">
        <v>1720</v>
      </c>
      <c r="G23" s="32">
        <v>20</v>
      </c>
      <c r="H23" s="35" t="s">
        <v>86</v>
      </c>
      <c r="I23" s="2">
        <v>3</v>
      </c>
      <c r="J23" s="30">
        <v>44</v>
      </c>
      <c r="K23" s="31">
        <v>2760</v>
      </c>
      <c r="L23" s="32">
        <v>13</v>
      </c>
      <c r="M23" s="34" t="s">
        <v>117</v>
      </c>
      <c r="N23" s="2">
        <v>5</v>
      </c>
      <c r="O23" s="30">
        <v>49.1</v>
      </c>
      <c r="P23" s="31">
        <v>5060</v>
      </c>
      <c r="Q23" s="32">
        <v>5</v>
      </c>
      <c r="R23" s="35" t="s">
        <v>17</v>
      </c>
      <c r="S23" s="2">
        <v>0</v>
      </c>
      <c r="T23" s="30"/>
      <c r="U23" s="31"/>
      <c r="V23" s="32">
        <v>23</v>
      </c>
      <c r="W23" s="33" t="s">
        <v>32</v>
      </c>
      <c r="X23" s="2">
        <v>10</v>
      </c>
      <c r="Y23" s="30">
        <v>50.5</v>
      </c>
      <c r="Z23" s="31">
        <v>9000</v>
      </c>
      <c r="AA23" s="32">
        <v>2</v>
      </c>
      <c r="AB23" s="55"/>
      <c r="AC23" s="25"/>
      <c r="AD23" s="9" t="s">
        <v>138</v>
      </c>
      <c r="AE23" s="6">
        <f>SUM(AE18:AE22)</f>
        <v>20</v>
      </c>
      <c r="AF23" s="6">
        <f>SUM(AF18:AF22)</f>
        <v>15</v>
      </c>
      <c r="AG23" s="9" t="s">
        <v>138</v>
      </c>
      <c r="AH23" s="6">
        <f>SUM(AH18:AH22)</f>
        <v>17</v>
      </c>
      <c r="AI23" s="6">
        <f>SUM(AI18:AI22)</f>
        <v>14</v>
      </c>
      <c r="AJ23" s="9" t="s">
        <v>138</v>
      </c>
      <c r="AK23" s="6">
        <f>SUM(AK18:AK22)</f>
        <v>13</v>
      </c>
      <c r="AL23" s="6">
        <f>SUM(AL18:AL22)</f>
        <v>10</v>
      </c>
      <c r="AM23" s="6">
        <f>SUM(AE23,AH23,AK23)</f>
        <v>50</v>
      </c>
      <c r="AN23" s="6">
        <f>SUM(AF23,AI23,AL23)</f>
        <v>39</v>
      </c>
    </row>
    <row r="24" spans="1:40" ht="12.95" customHeight="1" x14ac:dyDescent="0.2">
      <c r="A24" s="56">
        <v>11</v>
      </c>
      <c r="B24" s="18">
        <v>21</v>
      </c>
      <c r="C24" s="26" t="s">
        <v>10</v>
      </c>
      <c r="D24" s="1">
        <v>10</v>
      </c>
      <c r="E24" s="20">
        <v>50.5</v>
      </c>
      <c r="F24" s="21">
        <v>9600</v>
      </c>
      <c r="G24" s="22">
        <v>2</v>
      </c>
      <c r="H24" s="23" t="s">
        <v>5</v>
      </c>
      <c r="I24" s="1">
        <v>9</v>
      </c>
      <c r="J24" s="20">
        <v>49.5</v>
      </c>
      <c r="K24" s="21">
        <v>8200</v>
      </c>
      <c r="L24" s="22">
        <v>3</v>
      </c>
      <c r="M24" s="24" t="s">
        <v>14</v>
      </c>
      <c r="N24" s="1">
        <v>1</v>
      </c>
      <c r="O24" s="20">
        <v>52.7</v>
      </c>
      <c r="P24" s="21">
        <v>1160</v>
      </c>
      <c r="Q24" s="22">
        <v>19</v>
      </c>
      <c r="R24" s="23" t="s">
        <v>114</v>
      </c>
      <c r="S24" s="1">
        <v>1</v>
      </c>
      <c r="T24" s="20">
        <v>38.200000000000003</v>
      </c>
      <c r="U24" s="21">
        <v>880</v>
      </c>
      <c r="V24" s="22">
        <v>20</v>
      </c>
      <c r="W24" s="23" t="s">
        <v>33</v>
      </c>
      <c r="X24" s="1">
        <v>3</v>
      </c>
      <c r="Y24" s="20">
        <v>52.3</v>
      </c>
      <c r="Z24" s="21">
        <v>3260</v>
      </c>
      <c r="AA24" s="22">
        <v>11</v>
      </c>
      <c r="AB24" s="52">
        <f>SUM(D24:D25,I24:I25,N24:N25,S24:S25,X24:X25)</f>
        <v>36</v>
      </c>
      <c r="AC24" s="25"/>
      <c r="AD24" s="7" t="s">
        <v>141</v>
      </c>
      <c r="AE24" s="5" t="s">
        <v>44</v>
      </c>
      <c r="AF24" s="5" t="s">
        <v>129</v>
      </c>
      <c r="AG24" s="7" t="s">
        <v>141</v>
      </c>
      <c r="AH24" s="5" t="s">
        <v>44</v>
      </c>
      <c r="AI24" s="5" t="s">
        <v>129</v>
      </c>
      <c r="AJ24" s="7" t="s">
        <v>141</v>
      </c>
      <c r="AK24" s="5" t="s">
        <v>44</v>
      </c>
      <c r="AL24" s="5" t="s">
        <v>129</v>
      </c>
      <c r="AM24" s="16"/>
      <c r="AN24" s="16"/>
    </row>
    <row r="25" spans="1:40" ht="12.95" customHeight="1" x14ac:dyDescent="0.2">
      <c r="A25" s="57"/>
      <c r="B25" s="18">
        <v>22</v>
      </c>
      <c r="C25" s="26" t="s">
        <v>82</v>
      </c>
      <c r="D25" s="1">
        <v>2</v>
      </c>
      <c r="E25" s="20">
        <v>45.2</v>
      </c>
      <c r="F25" s="21">
        <v>1900</v>
      </c>
      <c r="G25" s="22">
        <v>17</v>
      </c>
      <c r="H25" s="23" t="s">
        <v>115</v>
      </c>
      <c r="I25" s="1">
        <v>4</v>
      </c>
      <c r="J25" s="20">
        <v>44.1</v>
      </c>
      <c r="K25" s="21">
        <v>3700</v>
      </c>
      <c r="L25" s="22">
        <v>10</v>
      </c>
      <c r="M25" s="24" t="s">
        <v>89</v>
      </c>
      <c r="N25" s="1">
        <v>2</v>
      </c>
      <c r="O25" s="20">
        <v>50.6</v>
      </c>
      <c r="P25" s="21">
        <v>2220</v>
      </c>
      <c r="Q25" s="22">
        <v>12</v>
      </c>
      <c r="R25" s="23" t="s">
        <v>108</v>
      </c>
      <c r="S25" s="1">
        <v>2</v>
      </c>
      <c r="T25" s="20">
        <v>38.5</v>
      </c>
      <c r="U25" s="21">
        <v>1680</v>
      </c>
      <c r="V25" s="22">
        <v>14</v>
      </c>
      <c r="W25" s="23" t="s">
        <v>15</v>
      </c>
      <c r="X25" s="1">
        <v>2</v>
      </c>
      <c r="Y25" s="20">
        <v>50.2</v>
      </c>
      <c r="Z25" s="21">
        <v>2020</v>
      </c>
      <c r="AA25" s="22">
        <v>16</v>
      </c>
      <c r="AB25" s="53"/>
      <c r="AC25" s="25"/>
      <c r="AD25" s="8">
        <v>1</v>
      </c>
      <c r="AE25" s="3">
        <v>6</v>
      </c>
      <c r="AF25" s="3">
        <v>3</v>
      </c>
      <c r="AG25" s="4">
        <v>1</v>
      </c>
      <c r="AH25" s="4">
        <v>5</v>
      </c>
      <c r="AI25" s="4"/>
      <c r="AJ25" s="3">
        <v>1</v>
      </c>
      <c r="AK25" s="3">
        <v>8</v>
      </c>
      <c r="AL25" s="3">
        <v>7</v>
      </c>
      <c r="AM25" s="16"/>
      <c r="AN25" s="16"/>
    </row>
    <row r="26" spans="1:40" ht="12.95" customHeight="1" x14ac:dyDescent="0.2">
      <c r="A26" s="58">
        <v>12</v>
      </c>
      <c r="B26" s="28">
        <v>23</v>
      </c>
      <c r="C26" s="29" t="s">
        <v>101</v>
      </c>
      <c r="D26" s="2">
        <v>7</v>
      </c>
      <c r="E26" s="30">
        <v>50.7</v>
      </c>
      <c r="F26" s="31">
        <v>7020</v>
      </c>
      <c r="G26" s="32">
        <v>5</v>
      </c>
      <c r="H26" s="35" t="s">
        <v>85</v>
      </c>
      <c r="I26" s="2">
        <v>1</v>
      </c>
      <c r="J26" s="30">
        <v>39</v>
      </c>
      <c r="K26" s="31">
        <v>880</v>
      </c>
      <c r="L26" s="32">
        <v>21</v>
      </c>
      <c r="M26" s="34" t="s">
        <v>3</v>
      </c>
      <c r="N26" s="2">
        <v>5</v>
      </c>
      <c r="O26" s="30">
        <v>44.5</v>
      </c>
      <c r="P26" s="31">
        <v>4600</v>
      </c>
      <c r="Q26" s="32">
        <v>9</v>
      </c>
      <c r="R26" s="35" t="s">
        <v>6</v>
      </c>
      <c r="S26" s="2">
        <v>2</v>
      </c>
      <c r="T26" s="30">
        <v>46.1</v>
      </c>
      <c r="U26" s="31">
        <v>1900</v>
      </c>
      <c r="V26" s="32">
        <v>13</v>
      </c>
      <c r="W26" s="33" t="s">
        <v>83</v>
      </c>
      <c r="X26" s="2">
        <v>5</v>
      </c>
      <c r="Y26" s="30">
        <v>48.5</v>
      </c>
      <c r="Z26" s="31">
        <v>4620</v>
      </c>
      <c r="AA26" s="32">
        <v>7</v>
      </c>
      <c r="AB26" s="54">
        <f>SUM(D26:D27,I26:I27,N26:N27,S26:S27,X26:X27)</f>
        <v>20</v>
      </c>
      <c r="AC26" s="25"/>
      <c r="AD26" s="8">
        <v>2</v>
      </c>
      <c r="AE26" s="3">
        <v>1</v>
      </c>
      <c r="AF26" s="3">
        <v>2</v>
      </c>
      <c r="AG26" s="4">
        <v>2</v>
      </c>
      <c r="AH26" s="4">
        <v>2</v>
      </c>
      <c r="AI26" s="4">
        <v>3</v>
      </c>
      <c r="AJ26" s="3">
        <v>2</v>
      </c>
      <c r="AK26" s="3">
        <v>0</v>
      </c>
      <c r="AL26" s="3">
        <v>0</v>
      </c>
      <c r="AM26" s="16"/>
      <c r="AN26" s="16"/>
    </row>
    <row r="27" spans="1:40" ht="12.95" customHeight="1" x14ac:dyDescent="0.2">
      <c r="A27" s="59"/>
      <c r="B27" s="28">
        <v>24</v>
      </c>
      <c r="C27" s="29"/>
      <c r="D27" s="2"/>
      <c r="E27" s="30"/>
      <c r="F27" s="31"/>
      <c r="G27" s="32"/>
      <c r="H27" s="35"/>
      <c r="I27" s="2"/>
      <c r="J27" s="30"/>
      <c r="K27" s="31"/>
      <c r="L27" s="32"/>
      <c r="M27" s="35"/>
      <c r="N27" s="2"/>
      <c r="O27" s="30"/>
      <c r="P27" s="31"/>
      <c r="Q27" s="32"/>
      <c r="R27" s="34"/>
      <c r="S27" s="2"/>
      <c r="T27" s="30"/>
      <c r="U27" s="31"/>
      <c r="V27" s="32"/>
      <c r="W27" s="35"/>
      <c r="X27" s="2"/>
      <c r="Y27" s="30"/>
      <c r="Z27" s="31"/>
      <c r="AA27" s="32"/>
      <c r="AB27" s="55"/>
      <c r="AC27" s="25"/>
      <c r="AD27" s="8">
        <v>3</v>
      </c>
      <c r="AE27" s="3">
        <v>5</v>
      </c>
      <c r="AF27" s="3">
        <v>7</v>
      </c>
      <c r="AG27" s="4">
        <v>3</v>
      </c>
      <c r="AH27" s="4">
        <v>2</v>
      </c>
      <c r="AI27" s="4">
        <v>2</v>
      </c>
      <c r="AJ27" s="3">
        <v>3</v>
      </c>
      <c r="AK27" s="3">
        <v>1</v>
      </c>
      <c r="AL27" s="3">
        <v>1</v>
      </c>
      <c r="AM27" s="16"/>
      <c r="AN27" s="16"/>
    </row>
    <row r="28" spans="1:40" s="40" customFormat="1" ht="12.95" customHeight="1" x14ac:dyDescent="0.2">
      <c r="A28" s="48" t="s">
        <v>140</v>
      </c>
      <c r="B28" s="49"/>
      <c r="C28" s="61" t="s">
        <v>164</v>
      </c>
      <c r="D28" s="61"/>
      <c r="E28" s="61"/>
      <c r="F28" s="61"/>
      <c r="G28" s="61"/>
      <c r="H28" s="61" t="s">
        <v>165</v>
      </c>
      <c r="I28" s="61"/>
      <c r="J28" s="61"/>
      <c r="K28" s="61"/>
      <c r="L28" s="61"/>
      <c r="M28" s="61" t="s">
        <v>166</v>
      </c>
      <c r="N28" s="61"/>
      <c r="O28" s="61"/>
      <c r="P28" s="61"/>
      <c r="Q28" s="61"/>
      <c r="R28" s="61" t="s">
        <v>167</v>
      </c>
      <c r="S28" s="61"/>
      <c r="T28" s="61"/>
      <c r="U28" s="61"/>
      <c r="V28" s="61"/>
      <c r="W28" s="61" t="s">
        <v>168</v>
      </c>
      <c r="X28" s="61"/>
      <c r="Y28" s="61"/>
      <c r="Z28" s="61"/>
      <c r="AA28" s="61"/>
      <c r="AB28" s="66">
        <f>SUM(AB4:AB27)</f>
        <v>401</v>
      </c>
      <c r="AC28" s="39"/>
      <c r="AD28" s="8">
        <v>4</v>
      </c>
      <c r="AE28" s="3">
        <v>1</v>
      </c>
      <c r="AF28" s="3">
        <v>0</v>
      </c>
      <c r="AG28" s="4">
        <v>4</v>
      </c>
      <c r="AH28" s="4">
        <v>3</v>
      </c>
      <c r="AI28" s="4">
        <v>0</v>
      </c>
      <c r="AJ28" s="3">
        <v>4</v>
      </c>
      <c r="AK28" s="3">
        <v>5</v>
      </c>
      <c r="AL28" s="3">
        <v>7</v>
      </c>
      <c r="AM28" s="74" t="s">
        <v>138</v>
      </c>
      <c r="AN28" s="74"/>
    </row>
    <row r="29" spans="1:40" s="40" customFormat="1" ht="12.95" customHeight="1" x14ac:dyDescent="0.2">
      <c r="A29" s="50" t="s">
        <v>51</v>
      </c>
      <c r="B29" s="51"/>
      <c r="C29" s="61" t="s">
        <v>163</v>
      </c>
      <c r="D29" s="61"/>
      <c r="E29" s="61"/>
      <c r="F29" s="61"/>
      <c r="G29" s="61"/>
      <c r="H29" s="61" t="s">
        <v>163</v>
      </c>
      <c r="I29" s="61"/>
      <c r="J29" s="61"/>
      <c r="K29" s="61"/>
      <c r="L29" s="61"/>
      <c r="M29" s="61" t="s">
        <v>163</v>
      </c>
      <c r="N29" s="61"/>
      <c r="O29" s="61"/>
      <c r="P29" s="61"/>
      <c r="Q29" s="61"/>
      <c r="R29" s="61" t="s">
        <v>163</v>
      </c>
      <c r="S29" s="61"/>
      <c r="T29" s="61"/>
      <c r="U29" s="61"/>
      <c r="V29" s="61"/>
      <c r="W29" s="61" t="s">
        <v>163</v>
      </c>
      <c r="X29" s="61"/>
      <c r="Y29" s="61"/>
      <c r="Z29" s="61"/>
      <c r="AA29" s="61"/>
      <c r="AB29" s="66"/>
      <c r="AC29" s="39"/>
      <c r="AD29" s="8">
        <v>5</v>
      </c>
      <c r="AE29" s="3">
        <v>7</v>
      </c>
      <c r="AF29" s="3">
        <v>1</v>
      </c>
      <c r="AG29" s="4">
        <v>5</v>
      </c>
      <c r="AH29" s="4">
        <v>5</v>
      </c>
      <c r="AI29" s="4">
        <v>2</v>
      </c>
      <c r="AJ29" s="3">
        <v>5</v>
      </c>
      <c r="AK29" s="3">
        <v>1</v>
      </c>
      <c r="AL29" s="3">
        <v>2</v>
      </c>
      <c r="AM29" s="5" t="s">
        <v>44</v>
      </c>
      <c r="AN29" s="5" t="s">
        <v>129</v>
      </c>
    </row>
    <row r="30" spans="1:40" s="40" customFormat="1" ht="12.95" customHeight="1" x14ac:dyDescent="0.2">
      <c r="A30" s="67" t="s">
        <v>158</v>
      </c>
      <c r="B30" s="68"/>
      <c r="C30" s="60">
        <f>SUM(D4:D27)</f>
        <v>97</v>
      </c>
      <c r="D30" s="60"/>
      <c r="E30" s="60"/>
      <c r="F30" s="60"/>
      <c r="G30" s="60"/>
      <c r="H30" s="60">
        <f>SUM(I4:I27)</f>
        <v>90</v>
      </c>
      <c r="I30" s="60"/>
      <c r="J30" s="60"/>
      <c r="K30" s="60"/>
      <c r="L30" s="60"/>
      <c r="M30" s="60">
        <f>SUM(N4:N27)</f>
        <v>77</v>
      </c>
      <c r="N30" s="60"/>
      <c r="O30" s="60"/>
      <c r="P30" s="60"/>
      <c r="Q30" s="60"/>
      <c r="R30" s="60">
        <f>SUM(S4:S27)</f>
        <v>49</v>
      </c>
      <c r="S30" s="60"/>
      <c r="T30" s="60"/>
      <c r="U30" s="60"/>
      <c r="V30" s="60"/>
      <c r="W30" s="60">
        <f>SUM(X4:X27)</f>
        <v>88</v>
      </c>
      <c r="X30" s="60"/>
      <c r="Y30" s="60"/>
      <c r="Z30" s="60"/>
      <c r="AA30" s="60"/>
      <c r="AB30" s="66"/>
      <c r="AC30" s="39"/>
      <c r="AD30" s="9" t="s">
        <v>138</v>
      </c>
      <c r="AE30" s="6">
        <f>SUM(AE25:AE29)</f>
        <v>20</v>
      </c>
      <c r="AF30" s="6">
        <f>SUM(AF25:AF29)</f>
        <v>13</v>
      </c>
      <c r="AG30" s="9" t="s">
        <v>138</v>
      </c>
      <c r="AH30" s="6">
        <f>SUM(AH25:AH29)</f>
        <v>17</v>
      </c>
      <c r="AI30" s="6">
        <f>SUM(AI25:AI29)</f>
        <v>7</v>
      </c>
      <c r="AJ30" s="9" t="s">
        <v>138</v>
      </c>
      <c r="AK30" s="6">
        <f>SUM(AK25:AK29)</f>
        <v>15</v>
      </c>
      <c r="AL30" s="6">
        <f>SUM(AL25:AL29)</f>
        <v>17</v>
      </c>
      <c r="AM30" s="6">
        <f>SUM(AE30,AH30,AK30)</f>
        <v>52</v>
      </c>
      <c r="AN30" s="6">
        <f>SUM(AF30,AI30,AL30)</f>
        <v>37</v>
      </c>
    </row>
    <row r="31" spans="1:40" x14ac:dyDescent="0.2">
      <c r="AC31" s="15"/>
    </row>
    <row r="32" spans="1:40" ht="18" x14ac:dyDescent="0.2">
      <c r="A32" s="64" t="s">
        <v>161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5"/>
      <c r="AC32" s="11"/>
      <c r="AD32" s="69" t="s">
        <v>137</v>
      </c>
      <c r="AE32" s="69"/>
      <c r="AF32" s="69"/>
      <c r="AG32" s="69"/>
      <c r="AH32" s="69"/>
      <c r="AI32" s="69"/>
      <c r="AJ32" s="69"/>
      <c r="AK32" s="69"/>
      <c r="AL32" s="70"/>
      <c r="AM32" s="12"/>
      <c r="AN32" s="12"/>
    </row>
    <row r="33" spans="1:40" x14ac:dyDescent="0.2">
      <c r="A33" s="13" t="s">
        <v>151</v>
      </c>
      <c r="B33" s="13" t="s">
        <v>151</v>
      </c>
      <c r="C33" s="62" t="s">
        <v>147</v>
      </c>
      <c r="D33" s="62"/>
      <c r="E33" s="62"/>
      <c r="F33" s="62"/>
      <c r="G33" s="63"/>
      <c r="H33" s="62" t="s">
        <v>154</v>
      </c>
      <c r="I33" s="62"/>
      <c r="J33" s="62"/>
      <c r="K33" s="62"/>
      <c r="L33" s="63"/>
      <c r="M33" s="62" t="s">
        <v>155</v>
      </c>
      <c r="N33" s="62"/>
      <c r="O33" s="62"/>
      <c r="P33" s="62"/>
      <c r="Q33" s="63"/>
      <c r="R33" s="62" t="s">
        <v>156</v>
      </c>
      <c r="S33" s="62"/>
      <c r="T33" s="62"/>
      <c r="U33" s="62"/>
      <c r="V33" s="63"/>
      <c r="W33" s="62" t="s">
        <v>157</v>
      </c>
      <c r="X33" s="62"/>
      <c r="Y33" s="62"/>
      <c r="Z33" s="62"/>
      <c r="AA33" s="63"/>
      <c r="AB33" s="14" t="s">
        <v>0</v>
      </c>
      <c r="AC33" s="15"/>
      <c r="AD33" s="71" t="s">
        <v>142</v>
      </c>
      <c r="AE33" s="71"/>
      <c r="AF33" s="72"/>
      <c r="AG33" s="73" t="s">
        <v>143</v>
      </c>
      <c r="AH33" s="71"/>
      <c r="AI33" s="72"/>
      <c r="AJ33" s="73" t="s">
        <v>144</v>
      </c>
      <c r="AK33" s="71"/>
      <c r="AL33" s="72"/>
      <c r="AM33" s="16"/>
      <c r="AN33" s="16"/>
    </row>
    <row r="34" spans="1:40" ht="12" x14ac:dyDescent="0.2">
      <c r="A34" s="17" t="s">
        <v>152</v>
      </c>
      <c r="B34" s="17" t="s">
        <v>153</v>
      </c>
      <c r="C34" s="44" t="s">
        <v>146</v>
      </c>
      <c r="D34" s="45" t="s">
        <v>139</v>
      </c>
      <c r="E34" s="45" t="s">
        <v>148</v>
      </c>
      <c r="F34" s="45" t="s">
        <v>149</v>
      </c>
      <c r="G34" s="45" t="s">
        <v>150</v>
      </c>
      <c r="H34" s="44" t="s">
        <v>146</v>
      </c>
      <c r="I34" s="45" t="s">
        <v>139</v>
      </c>
      <c r="J34" s="45" t="s">
        <v>148</v>
      </c>
      <c r="K34" s="45" t="s">
        <v>149</v>
      </c>
      <c r="L34" s="45" t="s">
        <v>150</v>
      </c>
      <c r="M34" s="44" t="s">
        <v>146</v>
      </c>
      <c r="N34" s="45" t="s">
        <v>139</v>
      </c>
      <c r="O34" s="45" t="s">
        <v>148</v>
      </c>
      <c r="P34" s="45" t="s">
        <v>149</v>
      </c>
      <c r="Q34" s="45" t="s">
        <v>150</v>
      </c>
      <c r="R34" s="44" t="s">
        <v>146</v>
      </c>
      <c r="S34" s="45" t="s">
        <v>139</v>
      </c>
      <c r="T34" s="45" t="s">
        <v>148</v>
      </c>
      <c r="U34" s="45" t="s">
        <v>149</v>
      </c>
      <c r="V34" s="45" t="s">
        <v>150</v>
      </c>
      <c r="W34" s="44" t="s">
        <v>146</v>
      </c>
      <c r="X34" s="45" t="s">
        <v>139</v>
      </c>
      <c r="Y34" s="45" t="s">
        <v>148</v>
      </c>
      <c r="Z34" s="45" t="s">
        <v>149</v>
      </c>
      <c r="AA34" s="45" t="s">
        <v>150</v>
      </c>
      <c r="AB34" s="14" t="s">
        <v>1</v>
      </c>
      <c r="AC34" s="15"/>
      <c r="AD34" s="7" t="s">
        <v>141</v>
      </c>
      <c r="AE34" s="5" t="s">
        <v>49</v>
      </c>
      <c r="AF34" s="5" t="s">
        <v>129</v>
      </c>
      <c r="AG34" s="7" t="s">
        <v>141</v>
      </c>
      <c r="AH34" s="5" t="s">
        <v>49</v>
      </c>
      <c r="AI34" s="5" t="s">
        <v>129</v>
      </c>
      <c r="AJ34" s="7" t="s">
        <v>141</v>
      </c>
      <c r="AK34" s="5" t="s">
        <v>49</v>
      </c>
      <c r="AL34" s="5" t="s">
        <v>129</v>
      </c>
      <c r="AM34" s="16"/>
      <c r="AN34" s="16"/>
    </row>
    <row r="35" spans="1:40" ht="12" x14ac:dyDescent="0.2">
      <c r="A35" s="56">
        <v>1</v>
      </c>
      <c r="B35" s="18">
        <v>1</v>
      </c>
      <c r="C35" s="19" t="s">
        <v>63</v>
      </c>
      <c r="D35" s="1">
        <v>4</v>
      </c>
      <c r="E35" s="20">
        <v>46.5</v>
      </c>
      <c r="F35" s="21">
        <v>3340</v>
      </c>
      <c r="G35" s="22">
        <v>12</v>
      </c>
      <c r="H35" s="23" t="s">
        <v>73</v>
      </c>
      <c r="I35" s="1">
        <v>1</v>
      </c>
      <c r="J35" s="20">
        <v>48.4</v>
      </c>
      <c r="K35" s="21">
        <v>1080</v>
      </c>
      <c r="L35" s="22">
        <v>16</v>
      </c>
      <c r="M35" s="24" t="s">
        <v>113</v>
      </c>
      <c r="N35" s="1">
        <v>3</v>
      </c>
      <c r="O35" s="20">
        <v>48.7</v>
      </c>
      <c r="P35" s="21">
        <v>3060</v>
      </c>
      <c r="Q35" s="22">
        <v>4</v>
      </c>
      <c r="R35" s="23" t="s">
        <v>81</v>
      </c>
      <c r="S35" s="1">
        <v>1</v>
      </c>
      <c r="T35" s="20">
        <v>40.4</v>
      </c>
      <c r="U35" s="21">
        <v>920</v>
      </c>
      <c r="V35" s="22">
        <v>19</v>
      </c>
      <c r="W35" s="24" t="s">
        <v>134</v>
      </c>
      <c r="X35" s="1">
        <v>2</v>
      </c>
      <c r="Y35" s="20">
        <v>53.4</v>
      </c>
      <c r="Z35" s="21">
        <v>2140</v>
      </c>
      <c r="AA35" s="22">
        <v>11</v>
      </c>
      <c r="AB35" s="52">
        <f>SUM(D35:D36,I35:I36,N35:N36,S35:S36,X35:X36)</f>
        <v>24</v>
      </c>
      <c r="AC35" s="25"/>
      <c r="AD35" s="8">
        <v>1</v>
      </c>
      <c r="AE35" s="3">
        <v>8</v>
      </c>
      <c r="AF35" s="3">
        <v>2</v>
      </c>
      <c r="AG35" s="4">
        <v>1</v>
      </c>
      <c r="AH35" s="4">
        <v>5</v>
      </c>
      <c r="AI35" s="4">
        <v>1</v>
      </c>
      <c r="AJ35" s="3">
        <v>1</v>
      </c>
      <c r="AK35" s="3">
        <v>0</v>
      </c>
      <c r="AL35" s="3">
        <v>1</v>
      </c>
      <c r="AM35" s="16"/>
      <c r="AN35" s="16"/>
    </row>
    <row r="36" spans="1:40" ht="12" x14ac:dyDescent="0.2">
      <c r="A36" s="57"/>
      <c r="B36" s="18">
        <v>2</v>
      </c>
      <c r="C36" s="26" t="s">
        <v>25</v>
      </c>
      <c r="D36" s="1">
        <v>3</v>
      </c>
      <c r="E36" s="20">
        <v>44</v>
      </c>
      <c r="F36" s="21">
        <v>2600</v>
      </c>
      <c r="G36" s="22">
        <v>15</v>
      </c>
      <c r="H36" s="23" t="s">
        <v>125</v>
      </c>
      <c r="I36" s="1">
        <v>2</v>
      </c>
      <c r="J36" s="20">
        <v>51</v>
      </c>
      <c r="K36" s="21">
        <v>1980</v>
      </c>
      <c r="L36" s="22">
        <v>10</v>
      </c>
      <c r="M36" s="24" t="s">
        <v>101</v>
      </c>
      <c r="N36" s="1">
        <v>3</v>
      </c>
      <c r="O36" s="20">
        <v>43.5</v>
      </c>
      <c r="P36" s="21">
        <v>2440</v>
      </c>
      <c r="Q36" s="22">
        <v>6</v>
      </c>
      <c r="R36" s="27" t="s">
        <v>86</v>
      </c>
      <c r="S36" s="1">
        <v>3</v>
      </c>
      <c r="T36" s="20">
        <v>52</v>
      </c>
      <c r="U36" s="21">
        <v>3120</v>
      </c>
      <c r="V36" s="22">
        <v>8</v>
      </c>
      <c r="W36" s="24" t="s">
        <v>96</v>
      </c>
      <c r="X36" s="1">
        <v>2</v>
      </c>
      <c r="Y36" s="20">
        <v>53.7</v>
      </c>
      <c r="Z36" s="21">
        <v>2300</v>
      </c>
      <c r="AA36" s="22">
        <v>9</v>
      </c>
      <c r="AB36" s="53"/>
      <c r="AC36" s="25"/>
      <c r="AD36" s="8">
        <v>2</v>
      </c>
      <c r="AE36" s="3">
        <v>4</v>
      </c>
      <c r="AF36" s="3">
        <v>9</v>
      </c>
      <c r="AG36" s="4">
        <v>2</v>
      </c>
      <c r="AH36" s="4">
        <v>1</v>
      </c>
      <c r="AI36" s="4">
        <v>2</v>
      </c>
      <c r="AJ36" s="3">
        <v>2</v>
      </c>
      <c r="AK36" s="3">
        <v>2</v>
      </c>
      <c r="AL36" s="3">
        <v>2</v>
      </c>
      <c r="AM36" s="16"/>
      <c r="AN36" s="16"/>
    </row>
    <row r="37" spans="1:40" ht="12" x14ac:dyDescent="0.2">
      <c r="A37" s="58">
        <v>2</v>
      </c>
      <c r="B37" s="28">
        <v>3</v>
      </c>
      <c r="C37" s="29" t="s">
        <v>38</v>
      </c>
      <c r="D37" s="2">
        <v>1</v>
      </c>
      <c r="E37" s="30">
        <v>43.5</v>
      </c>
      <c r="F37" s="31">
        <v>980</v>
      </c>
      <c r="G37" s="32">
        <v>19</v>
      </c>
      <c r="H37" s="33" t="s">
        <v>91</v>
      </c>
      <c r="I37" s="2">
        <v>3</v>
      </c>
      <c r="J37" s="30">
        <v>55.2</v>
      </c>
      <c r="K37" s="31">
        <v>3080</v>
      </c>
      <c r="L37" s="32">
        <v>4</v>
      </c>
      <c r="M37" s="34" t="s">
        <v>82</v>
      </c>
      <c r="N37" s="2">
        <v>1</v>
      </c>
      <c r="O37" s="30">
        <v>32.5</v>
      </c>
      <c r="P37" s="31">
        <v>760</v>
      </c>
      <c r="Q37" s="32">
        <v>16</v>
      </c>
      <c r="R37" s="35" t="s">
        <v>107</v>
      </c>
      <c r="S37" s="2">
        <v>1</v>
      </c>
      <c r="T37" s="30">
        <v>46.5</v>
      </c>
      <c r="U37" s="31">
        <v>1040</v>
      </c>
      <c r="V37" s="32">
        <v>17</v>
      </c>
      <c r="W37" s="34" t="s">
        <v>19</v>
      </c>
      <c r="X37" s="2">
        <v>2</v>
      </c>
      <c r="Y37" s="30">
        <v>39.700000000000003</v>
      </c>
      <c r="Z37" s="31">
        <v>1440</v>
      </c>
      <c r="AA37" s="32">
        <v>15</v>
      </c>
      <c r="AB37" s="54">
        <f>SUM(D37:D38,I37:I38,N37:N38,S37:S38,X37:X38)</f>
        <v>20</v>
      </c>
      <c r="AC37" s="25"/>
      <c r="AD37" s="8">
        <v>3</v>
      </c>
      <c r="AE37" s="3">
        <v>7</v>
      </c>
      <c r="AF37" s="3">
        <v>2</v>
      </c>
      <c r="AG37" s="4">
        <v>3</v>
      </c>
      <c r="AH37" s="4">
        <v>4</v>
      </c>
      <c r="AI37" s="4">
        <v>0</v>
      </c>
      <c r="AJ37" s="3">
        <v>3</v>
      </c>
      <c r="AK37" s="3">
        <v>0</v>
      </c>
      <c r="AL37" s="3">
        <v>2</v>
      </c>
      <c r="AM37" s="16"/>
      <c r="AN37" s="16"/>
    </row>
    <row r="38" spans="1:40" ht="12" x14ac:dyDescent="0.2">
      <c r="A38" s="59"/>
      <c r="B38" s="28">
        <v>4</v>
      </c>
      <c r="C38" s="36" t="s">
        <v>114</v>
      </c>
      <c r="D38" s="2">
        <v>4</v>
      </c>
      <c r="E38" s="30">
        <v>51.5</v>
      </c>
      <c r="F38" s="31">
        <v>3860</v>
      </c>
      <c r="G38" s="32">
        <v>8</v>
      </c>
      <c r="H38" s="35" t="s">
        <v>83</v>
      </c>
      <c r="I38" s="2">
        <v>1</v>
      </c>
      <c r="J38" s="30">
        <v>32.700000000000003</v>
      </c>
      <c r="K38" s="31">
        <v>760</v>
      </c>
      <c r="L38" s="32">
        <v>29</v>
      </c>
      <c r="M38" s="34" t="s">
        <v>27</v>
      </c>
      <c r="N38" s="2">
        <v>2</v>
      </c>
      <c r="O38" s="30">
        <v>45</v>
      </c>
      <c r="P38" s="31">
        <v>1960</v>
      </c>
      <c r="Q38" s="32">
        <v>10</v>
      </c>
      <c r="R38" s="35" t="s">
        <v>74</v>
      </c>
      <c r="S38" s="2">
        <v>0</v>
      </c>
      <c r="T38" s="30"/>
      <c r="U38" s="31"/>
      <c r="V38" s="32">
        <v>23</v>
      </c>
      <c r="W38" s="34" t="s">
        <v>23</v>
      </c>
      <c r="X38" s="2">
        <v>5</v>
      </c>
      <c r="Y38" s="30">
        <v>50.2</v>
      </c>
      <c r="Z38" s="31">
        <v>4040</v>
      </c>
      <c r="AA38" s="32">
        <v>3</v>
      </c>
      <c r="AB38" s="55"/>
      <c r="AC38" s="25"/>
      <c r="AD38" s="8">
        <v>4</v>
      </c>
      <c r="AE38" s="3">
        <v>3</v>
      </c>
      <c r="AF38" s="3">
        <v>1</v>
      </c>
      <c r="AG38" s="4">
        <v>4</v>
      </c>
      <c r="AH38" s="4">
        <v>7</v>
      </c>
      <c r="AI38" s="4">
        <v>2</v>
      </c>
      <c r="AJ38" s="3">
        <v>4</v>
      </c>
      <c r="AK38" s="3">
        <v>1</v>
      </c>
      <c r="AL38" s="3">
        <v>2</v>
      </c>
      <c r="AM38" s="74" t="s">
        <v>138</v>
      </c>
      <c r="AN38" s="74"/>
    </row>
    <row r="39" spans="1:40" ht="12" x14ac:dyDescent="0.2">
      <c r="A39" s="56">
        <v>3</v>
      </c>
      <c r="B39" s="18">
        <v>5</v>
      </c>
      <c r="C39" s="26" t="s">
        <v>11</v>
      </c>
      <c r="D39" s="1">
        <v>5</v>
      </c>
      <c r="E39" s="20">
        <v>40</v>
      </c>
      <c r="F39" s="21">
        <v>3520</v>
      </c>
      <c r="G39" s="22">
        <v>11</v>
      </c>
      <c r="H39" s="27" t="s">
        <v>12</v>
      </c>
      <c r="I39" s="1">
        <v>0</v>
      </c>
      <c r="J39" s="20"/>
      <c r="K39" s="21"/>
      <c r="L39" s="22">
        <v>23</v>
      </c>
      <c r="M39" s="24" t="s">
        <v>18</v>
      </c>
      <c r="N39" s="1">
        <v>3</v>
      </c>
      <c r="O39" s="20">
        <v>42.5</v>
      </c>
      <c r="P39" s="21">
        <v>2420</v>
      </c>
      <c r="Q39" s="22">
        <v>7</v>
      </c>
      <c r="R39" s="23" t="s">
        <v>127</v>
      </c>
      <c r="S39" s="1">
        <v>3</v>
      </c>
      <c r="T39" s="20">
        <v>23.9</v>
      </c>
      <c r="U39" s="21">
        <v>1720</v>
      </c>
      <c r="V39" s="22">
        <v>16</v>
      </c>
      <c r="W39" s="24" t="s">
        <v>54</v>
      </c>
      <c r="X39" s="1">
        <v>1</v>
      </c>
      <c r="Y39" s="20">
        <v>57</v>
      </c>
      <c r="Z39" s="21">
        <v>1240</v>
      </c>
      <c r="AA39" s="22">
        <v>17</v>
      </c>
      <c r="AB39" s="52">
        <f>SUM(D39:D40,I39:I40,N39:N40,S39:S40,X39:X40)</f>
        <v>30</v>
      </c>
      <c r="AC39" s="25"/>
      <c r="AD39" s="8">
        <v>5</v>
      </c>
      <c r="AE39" s="3">
        <v>4</v>
      </c>
      <c r="AF39" s="3">
        <v>7</v>
      </c>
      <c r="AG39" s="4">
        <v>5</v>
      </c>
      <c r="AH39" s="4">
        <v>2</v>
      </c>
      <c r="AI39" s="4">
        <v>5</v>
      </c>
      <c r="AJ39" s="3">
        <v>5</v>
      </c>
      <c r="AK39" s="3">
        <v>3</v>
      </c>
      <c r="AL39" s="3">
        <v>1</v>
      </c>
      <c r="AM39" s="5" t="s">
        <v>49</v>
      </c>
      <c r="AN39" s="5" t="s">
        <v>129</v>
      </c>
    </row>
    <row r="40" spans="1:40" ht="12" x14ac:dyDescent="0.2">
      <c r="A40" s="57"/>
      <c r="B40" s="18">
        <v>6</v>
      </c>
      <c r="C40" s="26" t="s">
        <v>61</v>
      </c>
      <c r="D40" s="1">
        <v>9</v>
      </c>
      <c r="E40" s="20">
        <v>41.7</v>
      </c>
      <c r="F40" s="21">
        <v>6840</v>
      </c>
      <c r="G40" s="22">
        <v>1</v>
      </c>
      <c r="H40" s="23" t="s">
        <v>110</v>
      </c>
      <c r="I40" s="1">
        <v>1</v>
      </c>
      <c r="J40" s="20">
        <v>33.5</v>
      </c>
      <c r="K40" s="21">
        <v>780</v>
      </c>
      <c r="L40" s="22">
        <v>18</v>
      </c>
      <c r="M40" s="24" t="s">
        <v>104</v>
      </c>
      <c r="N40" s="1">
        <v>2</v>
      </c>
      <c r="O40" s="20">
        <v>40.5</v>
      </c>
      <c r="P40" s="21">
        <v>1740</v>
      </c>
      <c r="Q40" s="22">
        <v>11</v>
      </c>
      <c r="R40" s="23" t="s">
        <v>22</v>
      </c>
      <c r="S40" s="1">
        <v>6</v>
      </c>
      <c r="T40" s="20">
        <v>42.1</v>
      </c>
      <c r="U40" s="21">
        <v>3980</v>
      </c>
      <c r="V40" s="22">
        <v>5</v>
      </c>
      <c r="W40" s="24" t="s">
        <v>77</v>
      </c>
      <c r="X40" s="1">
        <v>0</v>
      </c>
      <c r="Y40" s="20"/>
      <c r="Z40" s="21"/>
      <c r="AA40" s="22">
        <v>23</v>
      </c>
      <c r="AB40" s="53"/>
      <c r="AC40" s="25"/>
      <c r="AD40" s="9" t="s">
        <v>138</v>
      </c>
      <c r="AE40" s="6">
        <f>SUM(AE35:AE39)</f>
        <v>26</v>
      </c>
      <c r="AF40" s="6">
        <f>SUM(AF35:AF39)</f>
        <v>21</v>
      </c>
      <c r="AG40" s="9" t="s">
        <v>138</v>
      </c>
      <c r="AH40" s="6">
        <f>SUM(AH35:AH39)</f>
        <v>19</v>
      </c>
      <c r="AI40" s="6">
        <f>SUM(AI35:AI39)</f>
        <v>10</v>
      </c>
      <c r="AJ40" s="9" t="s">
        <v>138</v>
      </c>
      <c r="AK40" s="6">
        <f>SUM(AK35:AK39)</f>
        <v>6</v>
      </c>
      <c r="AL40" s="6">
        <f>SUM(AL35:AL39)</f>
        <v>8</v>
      </c>
      <c r="AM40" s="6">
        <f>SUM(AE40,AH40,AK40)</f>
        <v>51</v>
      </c>
      <c r="AN40" s="6">
        <f>SUM(AF40,AI40,AL40)</f>
        <v>39</v>
      </c>
    </row>
    <row r="41" spans="1:40" ht="12" x14ac:dyDescent="0.2">
      <c r="A41" s="58">
        <v>4</v>
      </c>
      <c r="B41" s="28">
        <v>7</v>
      </c>
      <c r="C41" s="29" t="s">
        <v>80</v>
      </c>
      <c r="D41" s="2">
        <v>4</v>
      </c>
      <c r="E41" s="30">
        <v>50.1</v>
      </c>
      <c r="F41" s="31">
        <v>3540</v>
      </c>
      <c r="G41" s="32">
        <v>10</v>
      </c>
      <c r="H41" s="35" t="s">
        <v>32</v>
      </c>
      <c r="I41" s="2">
        <v>3</v>
      </c>
      <c r="J41" s="30">
        <v>46.5</v>
      </c>
      <c r="K41" s="31">
        <v>2960</v>
      </c>
      <c r="L41" s="32">
        <v>5</v>
      </c>
      <c r="M41" s="34" t="s">
        <v>105</v>
      </c>
      <c r="N41" s="2">
        <v>3</v>
      </c>
      <c r="O41" s="30">
        <v>38.299999999999997</v>
      </c>
      <c r="P41" s="31">
        <v>2240</v>
      </c>
      <c r="Q41" s="32">
        <v>8</v>
      </c>
      <c r="R41" s="33" t="s">
        <v>98</v>
      </c>
      <c r="S41" s="2">
        <v>0</v>
      </c>
      <c r="T41" s="30"/>
      <c r="U41" s="31"/>
      <c r="V41" s="32">
        <v>23</v>
      </c>
      <c r="W41" s="42" t="s">
        <v>70</v>
      </c>
      <c r="X41" s="2">
        <v>4</v>
      </c>
      <c r="Y41" s="30">
        <v>40</v>
      </c>
      <c r="Z41" s="31">
        <v>3400</v>
      </c>
      <c r="AA41" s="32">
        <v>4</v>
      </c>
      <c r="AB41" s="54">
        <f>SUM(D41:D42,I41:I42,N41:N42,S41:S42,X41:X42)</f>
        <v>33</v>
      </c>
      <c r="AC41" s="25"/>
      <c r="AD41" s="7" t="s">
        <v>141</v>
      </c>
      <c r="AE41" s="5" t="s">
        <v>41</v>
      </c>
      <c r="AF41" s="5" t="s">
        <v>129</v>
      </c>
      <c r="AG41" s="7" t="s">
        <v>141</v>
      </c>
      <c r="AH41" s="5" t="s">
        <v>41</v>
      </c>
      <c r="AI41" s="5" t="s">
        <v>129</v>
      </c>
      <c r="AJ41" s="7" t="s">
        <v>141</v>
      </c>
      <c r="AK41" s="5" t="s">
        <v>41</v>
      </c>
      <c r="AL41" s="5" t="s">
        <v>129</v>
      </c>
      <c r="AM41" s="16"/>
      <c r="AN41" s="16"/>
    </row>
    <row r="42" spans="1:40" ht="12" x14ac:dyDescent="0.2">
      <c r="A42" s="59"/>
      <c r="B42" s="28">
        <v>8</v>
      </c>
      <c r="C42" s="29" t="s">
        <v>20</v>
      </c>
      <c r="D42" s="2">
        <v>7</v>
      </c>
      <c r="E42" s="30">
        <v>44.7</v>
      </c>
      <c r="F42" s="31">
        <v>6660</v>
      </c>
      <c r="G42" s="32">
        <v>2</v>
      </c>
      <c r="H42" s="35" t="s">
        <v>67</v>
      </c>
      <c r="I42" s="2">
        <v>2</v>
      </c>
      <c r="J42" s="30">
        <v>43</v>
      </c>
      <c r="K42" s="31">
        <v>1840</v>
      </c>
      <c r="L42" s="32">
        <v>12</v>
      </c>
      <c r="M42" s="34" t="s">
        <v>13</v>
      </c>
      <c r="N42" s="2">
        <v>5</v>
      </c>
      <c r="O42" s="30">
        <v>51.9</v>
      </c>
      <c r="P42" s="31">
        <v>3700</v>
      </c>
      <c r="Q42" s="32">
        <v>1</v>
      </c>
      <c r="R42" s="33" t="s">
        <v>4</v>
      </c>
      <c r="S42" s="2">
        <v>1</v>
      </c>
      <c r="T42" s="30">
        <v>43.5</v>
      </c>
      <c r="U42" s="31">
        <v>980</v>
      </c>
      <c r="V42" s="32">
        <v>18</v>
      </c>
      <c r="W42" s="34" t="s">
        <v>3</v>
      </c>
      <c r="X42" s="2">
        <v>4</v>
      </c>
      <c r="Y42" s="30">
        <v>48.5</v>
      </c>
      <c r="Z42" s="31">
        <v>3340</v>
      </c>
      <c r="AA42" s="32">
        <v>5</v>
      </c>
      <c r="AB42" s="55"/>
      <c r="AC42" s="25"/>
      <c r="AD42" s="8">
        <v>1</v>
      </c>
      <c r="AE42" s="3">
        <v>1</v>
      </c>
      <c r="AF42" s="3">
        <v>7</v>
      </c>
      <c r="AG42" s="4">
        <v>1</v>
      </c>
      <c r="AH42" s="4">
        <v>5</v>
      </c>
      <c r="AI42" s="4">
        <v>9</v>
      </c>
      <c r="AJ42" s="3">
        <v>2</v>
      </c>
      <c r="AK42" s="3">
        <v>6</v>
      </c>
      <c r="AL42" s="3">
        <v>13</v>
      </c>
      <c r="AM42" s="16"/>
      <c r="AN42" s="16"/>
    </row>
    <row r="43" spans="1:40" ht="12" x14ac:dyDescent="0.2">
      <c r="A43" s="56">
        <v>5</v>
      </c>
      <c r="B43" s="18">
        <v>9</v>
      </c>
      <c r="C43" s="26" t="s">
        <v>112</v>
      </c>
      <c r="D43" s="1">
        <v>5</v>
      </c>
      <c r="E43" s="20">
        <v>6.6</v>
      </c>
      <c r="F43" s="21">
        <v>5180</v>
      </c>
      <c r="G43" s="22">
        <v>4</v>
      </c>
      <c r="H43" s="23" t="s">
        <v>36</v>
      </c>
      <c r="I43" s="1">
        <v>3</v>
      </c>
      <c r="J43" s="20">
        <v>52.5</v>
      </c>
      <c r="K43" s="21">
        <v>2940</v>
      </c>
      <c r="L43" s="22">
        <v>6</v>
      </c>
      <c r="M43" s="24" t="s">
        <v>123</v>
      </c>
      <c r="N43" s="1">
        <v>2</v>
      </c>
      <c r="O43" s="20">
        <v>22</v>
      </c>
      <c r="P43" s="21">
        <v>1060</v>
      </c>
      <c r="Q43" s="22">
        <v>14</v>
      </c>
      <c r="R43" s="23" t="s">
        <v>5</v>
      </c>
      <c r="S43" s="1">
        <v>4</v>
      </c>
      <c r="T43" s="20">
        <v>55</v>
      </c>
      <c r="U43" s="21">
        <v>4060</v>
      </c>
      <c r="V43" s="22">
        <v>4</v>
      </c>
      <c r="W43" s="24" t="s">
        <v>21</v>
      </c>
      <c r="X43" s="1">
        <v>0</v>
      </c>
      <c r="Y43" s="20"/>
      <c r="Z43" s="21"/>
      <c r="AA43" s="22">
        <v>23</v>
      </c>
      <c r="AB43" s="52">
        <f>SUM(D43:D44,I43:I44,N43:N44,S43:S44,X43:X44)</f>
        <v>27</v>
      </c>
      <c r="AC43" s="25"/>
      <c r="AD43" s="8">
        <v>2</v>
      </c>
      <c r="AE43" s="3">
        <v>10</v>
      </c>
      <c r="AF43" s="3">
        <v>3</v>
      </c>
      <c r="AG43" s="4">
        <v>2</v>
      </c>
      <c r="AH43" s="4">
        <v>2</v>
      </c>
      <c r="AI43" s="4">
        <v>4</v>
      </c>
      <c r="AJ43" s="3">
        <v>2</v>
      </c>
      <c r="AK43" s="3">
        <v>3</v>
      </c>
      <c r="AL43" s="3">
        <v>1</v>
      </c>
      <c r="AM43" s="16"/>
      <c r="AN43" s="16"/>
    </row>
    <row r="44" spans="1:40" ht="12" x14ac:dyDescent="0.2">
      <c r="A44" s="57"/>
      <c r="B44" s="18">
        <v>10</v>
      </c>
      <c r="C44" s="26" t="s">
        <v>28</v>
      </c>
      <c r="D44" s="1">
        <v>2</v>
      </c>
      <c r="E44" s="20">
        <v>52.6</v>
      </c>
      <c r="F44" s="21">
        <v>2160</v>
      </c>
      <c r="G44" s="22">
        <v>16</v>
      </c>
      <c r="H44" s="23" t="s">
        <v>88</v>
      </c>
      <c r="I44" s="1">
        <v>0</v>
      </c>
      <c r="J44" s="20"/>
      <c r="K44" s="21"/>
      <c r="L44" s="22">
        <v>23</v>
      </c>
      <c r="M44" s="38" t="s">
        <v>56</v>
      </c>
      <c r="N44" s="1">
        <v>3</v>
      </c>
      <c r="O44" s="20">
        <v>54</v>
      </c>
      <c r="P44" s="21">
        <v>3060</v>
      </c>
      <c r="Q44" s="22">
        <v>4</v>
      </c>
      <c r="R44" s="27" t="s">
        <v>35</v>
      </c>
      <c r="S44" s="1">
        <v>3</v>
      </c>
      <c r="T44" s="20">
        <v>53.5</v>
      </c>
      <c r="U44" s="21">
        <v>2520</v>
      </c>
      <c r="V44" s="22">
        <v>11</v>
      </c>
      <c r="W44" s="24" t="s">
        <v>16</v>
      </c>
      <c r="X44" s="1">
        <v>5</v>
      </c>
      <c r="Y44" s="20">
        <v>44.7</v>
      </c>
      <c r="Z44" s="21">
        <v>3160</v>
      </c>
      <c r="AA44" s="22">
        <v>7</v>
      </c>
      <c r="AB44" s="53"/>
      <c r="AC44" s="25"/>
      <c r="AD44" s="8">
        <v>3</v>
      </c>
      <c r="AE44" s="3">
        <v>1</v>
      </c>
      <c r="AF44" s="3">
        <v>2</v>
      </c>
      <c r="AG44" s="4">
        <v>3</v>
      </c>
      <c r="AH44" s="4">
        <v>3</v>
      </c>
      <c r="AI44" s="4">
        <v>5</v>
      </c>
      <c r="AJ44" s="3">
        <v>3</v>
      </c>
      <c r="AK44" s="3">
        <v>2</v>
      </c>
      <c r="AL44" s="3">
        <v>1</v>
      </c>
      <c r="AM44" s="16"/>
      <c r="AN44" s="16"/>
    </row>
    <row r="45" spans="1:40" ht="12" x14ac:dyDescent="0.2">
      <c r="A45" s="58">
        <v>6</v>
      </c>
      <c r="B45" s="28">
        <v>11</v>
      </c>
      <c r="C45" s="29" t="s">
        <v>95</v>
      </c>
      <c r="D45" s="2">
        <v>1</v>
      </c>
      <c r="E45" s="30">
        <v>25.5</v>
      </c>
      <c r="F45" s="31">
        <v>620</v>
      </c>
      <c r="G45" s="32">
        <v>22</v>
      </c>
      <c r="H45" s="33" t="s">
        <v>75</v>
      </c>
      <c r="I45" s="2">
        <v>2</v>
      </c>
      <c r="J45" s="30">
        <v>50.5</v>
      </c>
      <c r="K45" s="31">
        <v>1880</v>
      </c>
      <c r="L45" s="32">
        <v>11</v>
      </c>
      <c r="M45" s="34" t="s">
        <v>119</v>
      </c>
      <c r="N45" s="2"/>
      <c r="O45" s="30"/>
      <c r="P45" s="31"/>
      <c r="Q45" s="32"/>
      <c r="R45" s="35" t="s">
        <v>37</v>
      </c>
      <c r="S45" s="2">
        <v>6</v>
      </c>
      <c r="T45" s="30">
        <v>45</v>
      </c>
      <c r="U45" s="31">
        <v>5380</v>
      </c>
      <c r="V45" s="32">
        <v>2</v>
      </c>
      <c r="W45" s="34" t="s">
        <v>124</v>
      </c>
      <c r="X45" s="2">
        <v>0</v>
      </c>
      <c r="Y45" s="30"/>
      <c r="Z45" s="31"/>
      <c r="AA45" s="32">
        <v>23</v>
      </c>
      <c r="AB45" s="54">
        <f>SUM(D45:D46,I45:I46,N45:N46,S45:S46,X45:X46)</f>
        <v>24</v>
      </c>
      <c r="AC45" s="25"/>
      <c r="AD45" s="8">
        <v>4</v>
      </c>
      <c r="AE45" s="3">
        <v>5</v>
      </c>
      <c r="AF45" s="3">
        <v>3</v>
      </c>
      <c r="AG45" s="4">
        <v>4</v>
      </c>
      <c r="AH45" s="4">
        <v>6</v>
      </c>
      <c r="AI45" s="4">
        <v>4</v>
      </c>
      <c r="AJ45" s="3">
        <v>4</v>
      </c>
      <c r="AK45" s="3">
        <v>1</v>
      </c>
      <c r="AL45" s="3">
        <v>0</v>
      </c>
      <c r="AM45" s="46" t="s">
        <v>138</v>
      </c>
      <c r="AN45" s="47"/>
    </row>
    <row r="46" spans="1:40" ht="12" x14ac:dyDescent="0.2">
      <c r="A46" s="59"/>
      <c r="B46" s="28">
        <v>12</v>
      </c>
      <c r="C46" s="29" t="s">
        <v>71</v>
      </c>
      <c r="D46" s="2">
        <v>5</v>
      </c>
      <c r="E46" s="30">
        <v>45.1</v>
      </c>
      <c r="F46" s="31">
        <v>4120</v>
      </c>
      <c r="G46" s="32">
        <v>7</v>
      </c>
      <c r="H46" s="35" t="s">
        <v>15</v>
      </c>
      <c r="I46" s="2">
        <v>3</v>
      </c>
      <c r="J46" s="30">
        <v>42.8</v>
      </c>
      <c r="K46" s="31">
        <v>2580</v>
      </c>
      <c r="L46" s="32">
        <v>8</v>
      </c>
      <c r="M46" s="34" t="s">
        <v>34</v>
      </c>
      <c r="N46" s="2">
        <v>1</v>
      </c>
      <c r="O46" s="30">
        <v>23.6</v>
      </c>
      <c r="P46" s="31">
        <v>580</v>
      </c>
      <c r="Q46" s="32">
        <v>18</v>
      </c>
      <c r="R46" s="35" t="s">
        <v>100</v>
      </c>
      <c r="S46" s="2">
        <v>4</v>
      </c>
      <c r="T46" s="30">
        <v>50.2</v>
      </c>
      <c r="U46" s="31">
        <v>3560</v>
      </c>
      <c r="V46" s="32">
        <v>6</v>
      </c>
      <c r="W46" s="34" t="s">
        <v>79</v>
      </c>
      <c r="X46" s="2">
        <v>2</v>
      </c>
      <c r="Y46" s="30">
        <v>37.700000000000003</v>
      </c>
      <c r="Z46" s="31">
        <v>1440</v>
      </c>
      <c r="AA46" s="32">
        <v>16</v>
      </c>
      <c r="AB46" s="55"/>
      <c r="AC46" s="25"/>
      <c r="AD46" s="8">
        <v>5</v>
      </c>
      <c r="AE46" s="3">
        <v>7</v>
      </c>
      <c r="AF46" s="3">
        <v>3</v>
      </c>
      <c r="AG46" s="4">
        <v>5</v>
      </c>
      <c r="AH46" s="4">
        <v>8</v>
      </c>
      <c r="AI46" s="4">
        <v>4</v>
      </c>
      <c r="AJ46" s="3">
        <v>5</v>
      </c>
      <c r="AK46" s="3">
        <v>0</v>
      </c>
      <c r="AL46" s="3">
        <v>1</v>
      </c>
      <c r="AM46" s="5" t="s">
        <v>41</v>
      </c>
      <c r="AN46" s="5" t="s">
        <v>129</v>
      </c>
    </row>
    <row r="47" spans="1:40" ht="12" x14ac:dyDescent="0.2">
      <c r="A47" s="56">
        <v>7</v>
      </c>
      <c r="B47" s="18">
        <v>13</v>
      </c>
      <c r="C47" s="26" t="s">
        <v>6</v>
      </c>
      <c r="D47" s="1">
        <v>4</v>
      </c>
      <c r="E47" s="20">
        <v>44.7</v>
      </c>
      <c r="F47" s="21">
        <v>3640</v>
      </c>
      <c r="G47" s="22">
        <v>9</v>
      </c>
      <c r="H47" s="27" t="s">
        <v>120</v>
      </c>
      <c r="I47" s="1"/>
      <c r="J47" s="20"/>
      <c r="K47" s="21"/>
      <c r="L47" s="22"/>
      <c r="M47" s="24" t="s">
        <v>58</v>
      </c>
      <c r="N47" s="1">
        <v>3</v>
      </c>
      <c r="O47" s="20">
        <v>49</v>
      </c>
      <c r="P47" s="21">
        <v>3140</v>
      </c>
      <c r="Q47" s="22">
        <v>3</v>
      </c>
      <c r="R47" s="23" t="s">
        <v>64</v>
      </c>
      <c r="S47" s="1">
        <v>3</v>
      </c>
      <c r="T47" s="20">
        <v>44.5</v>
      </c>
      <c r="U47" s="21">
        <v>2120</v>
      </c>
      <c r="V47" s="22">
        <v>13</v>
      </c>
      <c r="W47" s="24" t="s">
        <v>14</v>
      </c>
      <c r="X47" s="1">
        <v>8</v>
      </c>
      <c r="Y47" s="20">
        <v>43</v>
      </c>
      <c r="Z47" s="21">
        <v>5500</v>
      </c>
      <c r="AA47" s="22">
        <v>1</v>
      </c>
      <c r="AB47" s="52">
        <f>SUM(D47:D48,I47:I48,N47:N48,S47:S48,X47:X48)</f>
        <v>29</v>
      </c>
      <c r="AC47" s="25"/>
      <c r="AD47" s="9" t="s">
        <v>138</v>
      </c>
      <c r="AE47" s="6">
        <f>SUM(AE42:AE46)</f>
        <v>24</v>
      </c>
      <c r="AF47" s="6">
        <f>SUM(AF42:AF46)</f>
        <v>18</v>
      </c>
      <c r="AG47" s="9" t="s">
        <v>138</v>
      </c>
      <c r="AH47" s="6">
        <f>SUM(AH42:AH46)</f>
        <v>24</v>
      </c>
      <c r="AI47" s="6">
        <f>SUM(AI42:AI46)</f>
        <v>26</v>
      </c>
      <c r="AJ47" s="9" t="s">
        <v>138</v>
      </c>
      <c r="AK47" s="6">
        <f>SUM(AK42:AK46)</f>
        <v>12</v>
      </c>
      <c r="AL47" s="6">
        <f>SUM(AL42:AL46)</f>
        <v>16</v>
      </c>
      <c r="AM47" s="6">
        <f>SUM(AE47,AH47,AK47)</f>
        <v>60</v>
      </c>
      <c r="AN47" s="6">
        <f>SUM(AF47,AI47,AL47)</f>
        <v>60</v>
      </c>
    </row>
    <row r="48" spans="1:40" ht="12" x14ac:dyDescent="0.2">
      <c r="A48" s="57"/>
      <c r="B48" s="18">
        <v>14</v>
      </c>
      <c r="C48" s="26" t="s">
        <v>31</v>
      </c>
      <c r="D48" s="1">
        <v>1</v>
      </c>
      <c r="E48" s="20">
        <v>39.5</v>
      </c>
      <c r="F48" s="21">
        <v>900</v>
      </c>
      <c r="G48" s="22">
        <v>20</v>
      </c>
      <c r="H48" s="23" t="s">
        <v>103</v>
      </c>
      <c r="I48" s="1">
        <v>2</v>
      </c>
      <c r="J48" s="20">
        <v>35.299999999999997</v>
      </c>
      <c r="K48" s="21">
        <v>1340</v>
      </c>
      <c r="L48" s="22">
        <v>15</v>
      </c>
      <c r="M48" s="24" t="s">
        <v>97</v>
      </c>
      <c r="N48" s="1">
        <v>0</v>
      </c>
      <c r="O48" s="20"/>
      <c r="P48" s="21"/>
      <c r="Q48" s="22">
        <v>23</v>
      </c>
      <c r="R48" s="23" t="s">
        <v>111</v>
      </c>
      <c r="S48" s="1">
        <v>4</v>
      </c>
      <c r="T48" s="20">
        <v>45</v>
      </c>
      <c r="U48" s="21">
        <v>2880</v>
      </c>
      <c r="V48" s="22">
        <v>9</v>
      </c>
      <c r="W48" s="24" t="s">
        <v>30</v>
      </c>
      <c r="X48" s="1">
        <v>4</v>
      </c>
      <c r="Y48" s="20">
        <v>23</v>
      </c>
      <c r="Z48" s="21">
        <v>2120</v>
      </c>
      <c r="AA48" s="22">
        <v>12</v>
      </c>
      <c r="AB48" s="53"/>
      <c r="AC48" s="25"/>
      <c r="AD48" s="7" t="s">
        <v>141</v>
      </c>
      <c r="AE48" s="5" t="s">
        <v>47</v>
      </c>
      <c r="AF48" s="5" t="s">
        <v>129</v>
      </c>
      <c r="AG48" s="7" t="s">
        <v>141</v>
      </c>
      <c r="AH48" s="5" t="s">
        <v>47</v>
      </c>
      <c r="AI48" s="5" t="s">
        <v>129</v>
      </c>
      <c r="AJ48" s="7" t="s">
        <v>141</v>
      </c>
      <c r="AK48" s="5" t="s">
        <v>47</v>
      </c>
      <c r="AL48" s="5" t="s">
        <v>129</v>
      </c>
      <c r="AM48" s="16"/>
      <c r="AN48" s="16"/>
    </row>
    <row r="49" spans="1:40" ht="12" x14ac:dyDescent="0.2">
      <c r="A49" s="58">
        <v>8</v>
      </c>
      <c r="B49" s="28">
        <v>15</v>
      </c>
      <c r="C49" s="29" t="s">
        <v>126</v>
      </c>
      <c r="D49" s="2">
        <v>2</v>
      </c>
      <c r="E49" s="30">
        <v>46.6</v>
      </c>
      <c r="F49" s="31">
        <v>1940</v>
      </c>
      <c r="G49" s="32">
        <v>17</v>
      </c>
      <c r="H49" s="35" t="s">
        <v>121</v>
      </c>
      <c r="I49" s="2">
        <v>1</v>
      </c>
      <c r="J49" s="30">
        <v>37.5</v>
      </c>
      <c r="K49" s="31">
        <v>860</v>
      </c>
      <c r="L49" s="32">
        <v>17</v>
      </c>
      <c r="M49" s="34" t="s">
        <v>26</v>
      </c>
      <c r="N49" s="2">
        <v>0</v>
      </c>
      <c r="O49" s="30"/>
      <c r="P49" s="31"/>
      <c r="Q49" s="32">
        <v>23</v>
      </c>
      <c r="R49" s="33" t="s">
        <v>66</v>
      </c>
      <c r="S49" s="2">
        <v>3</v>
      </c>
      <c r="T49" s="30">
        <v>44.5</v>
      </c>
      <c r="U49" s="31">
        <v>2740</v>
      </c>
      <c r="V49" s="32">
        <v>10</v>
      </c>
      <c r="W49" s="34" t="s">
        <v>57</v>
      </c>
      <c r="X49" s="2">
        <v>1</v>
      </c>
      <c r="Y49" s="30">
        <v>40</v>
      </c>
      <c r="Z49" s="31">
        <v>900</v>
      </c>
      <c r="AA49" s="32">
        <v>19</v>
      </c>
      <c r="AB49" s="54">
        <f>SUM(D49:D50,I49:I50,N49:N50,S49:S50,X49:X50)</f>
        <v>19</v>
      </c>
      <c r="AC49" s="25"/>
      <c r="AD49" s="8">
        <v>1</v>
      </c>
      <c r="AE49" s="3">
        <f>SUM(D14)</f>
        <v>3</v>
      </c>
      <c r="AF49" s="3">
        <f>SUM(D15)</f>
        <v>6</v>
      </c>
      <c r="AG49" s="4">
        <v>1</v>
      </c>
      <c r="AH49" s="4">
        <f>SUM(D56)</f>
        <v>6</v>
      </c>
      <c r="AI49" s="4">
        <f>SUM(D55)</f>
        <v>0</v>
      </c>
      <c r="AJ49" s="3">
        <v>1</v>
      </c>
      <c r="AK49" s="3">
        <f>SUM(D70)</f>
        <v>13</v>
      </c>
      <c r="AL49" s="3">
        <f>SUM(D71)</f>
        <v>6</v>
      </c>
      <c r="AM49" s="16"/>
      <c r="AN49" s="16"/>
    </row>
    <row r="50" spans="1:40" ht="12" x14ac:dyDescent="0.2">
      <c r="A50" s="59"/>
      <c r="B50" s="28">
        <v>16</v>
      </c>
      <c r="C50" s="29" t="s">
        <v>78</v>
      </c>
      <c r="D50" s="2">
        <v>4</v>
      </c>
      <c r="E50" s="30">
        <v>58</v>
      </c>
      <c r="F50" s="31">
        <v>4260</v>
      </c>
      <c r="G50" s="32">
        <v>6</v>
      </c>
      <c r="H50" s="35" t="s">
        <v>62</v>
      </c>
      <c r="I50" s="2">
        <v>6</v>
      </c>
      <c r="J50" s="30">
        <v>46.9</v>
      </c>
      <c r="K50" s="31">
        <v>4800</v>
      </c>
      <c r="L50" s="32">
        <v>1</v>
      </c>
      <c r="M50" s="34" t="s">
        <v>106</v>
      </c>
      <c r="N50" s="2">
        <v>0</v>
      </c>
      <c r="O50" s="30"/>
      <c r="P50" s="31"/>
      <c r="Q50" s="32">
        <v>23</v>
      </c>
      <c r="R50" s="35" t="s">
        <v>93</v>
      </c>
      <c r="S50" s="2">
        <v>0</v>
      </c>
      <c r="T50" s="30"/>
      <c r="U50" s="31"/>
      <c r="V50" s="32">
        <v>23</v>
      </c>
      <c r="W50" s="34" t="s">
        <v>89</v>
      </c>
      <c r="X50" s="2">
        <v>2</v>
      </c>
      <c r="Y50" s="30">
        <v>45.3</v>
      </c>
      <c r="Z50" s="31">
        <v>1580</v>
      </c>
      <c r="AA50" s="32">
        <v>14</v>
      </c>
      <c r="AB50" s="55"/>
      <c r="AC50" s="25"/>
      <c r="AD50" s="8">
        <v>2</v>
      </c>
      <c r="AE50" s="3">
        <v>12</v>
      </c>
      <c r="AF50" s="3">
        <v>4</v>
      </c>
      <c r="AG50" s="4">
        <v>2</v>
      </c>
      <c r="AH50" s="4">
        <v>3</v>
      </c>
      <c r="AI50" s="4">
        <v>2</v>
      </c>
      <c r="AJ50" s="3">
        <v>2</v>
      </c>
      <c r="AK50" s="3">
        <v>3</v>
      </c>
      <c r="AL50" s="3">
        <v>5</v>
      </c>
      <c r="AM50" s="16"/>
      <c r="AN50" s="16"/>
    </row>
    <row r="51" spans="1:40" ht="12" x14ac:dyDescent="0.2">
      <c r="A51" s="56">
        <v>9</v>
      </c>
      <c r="B51" s="18">
        <v>17</v>
      </c>
      <c r="C51" s="26" t="s">
        <v>40</v>
      </c>
      <c r="D51" s="1">
        <v>3</v>
      </c>
      <c r="E51" s="20">
        <v>48</v>
      </c>
      <c r="F51" s="21">
        <v>2640</v>
      </c>
      <c r="G51" s="22">
        <v>14</v>
      </c>
      <c r="H51" s="23" t="s">
        <v>122</v>
      </c>
      <c r="I51" s="1">
        <v>3</v>
      </c>
      <c r="J51" s="20">
        <v>45.8</v>
      </c>
      <c r="K51" s="21">
        <v>2520</v>
      </c>
      <c r="L51" s="22">
        <v>9</v>
      </c>
      <c r="M51" s="24" t="s">
        <v>24</v>
      </c>
      <c r="N51" s="1">
        <v>1</v>
      </c>
      <c r="O51" s="20">
        <v>25.4</v>
      </c>
      <c r="P51" s="21">
        <v>620</v>
      </c>
      <c r="Q51" s="22">
        <v>17</v>
      </c>
      <c r="R51" s="23" t="s">
        <v>115</v>
      </c>
      <c r="S51" s="1">
        <v>7</v>
      </c>
      <c r="T51" s="20">
        <v>52.7</v>
      </c>
      <c r="U51" s="21">
        <v>6900</v>
      </c>
      <c r="V51" s="22">
        <v>1</v>
      </c>
      <c r="W51" s="24" t="s">
        <v>116</v>
      </c>
      <c r="X51" s="1">
        <v>3</v>
      </c>
      <c r="Y51" s="20">
        <v>40.5</v>
      </c>
      <c r="Z51" s="21">
        <v>2280</v>
      </c>
      <c r="AA51" s="22">
        <v>10</v>
      </c>
      <c r="AB51" s="52">
        <f>SUM(D51:D52,I51:I52,N51:N52,S51:S52,X51:X52)</f>
        <v>26</v>
      </c>
      <c r="AC51" s="25"/>
      <c r="AD51" s="8">
        <v>3</v>
      </c>
      <c r="AE51" s="3">
        <v>5</v>
      </c>
      <c r="AF51" s="3">
        <v>6</v>
      </c>
      <c r="AG51" s="4">
        <v>3</v>
      </c>
      <c r="AH51" s="4">
        <v>0</v>
      </c>
      <c r="AI51" s="4">
        <v>0</v>
      </c>
      <c r="AJ51" s="3">
        <v>3</v>
      </c>
      <c r="AK51" s="3">
        <v>8</v>
      </c>
      <c r="AL51" s="3">
        <v>1</v>
      </c>
      <c r="AM51" s="16"/>
      <c r="AN51" s="16"/>
    </row>
    <row r="52" spans="1:40" ht="12" x14ac:dyDescent="0.2">
      <c r="A52" s="57"/>
      <c r="B52" s="18">
        <v>18</v>
      </c>
      <c r="C52" s="26" t="s">
        <v>99</v>
      </c>
      <c r="D52" s="1">
        <v>6</v>
      </c>
      <c r="E52" s="20">
        <v>49</v>
      </c>
      <c r="F52" s="21">
        <v>5520</v>
      </c>
      <c r="G52" s="22">
        <v>3</v>
      </c>
      <c r="H52" s="23" t="s">
        <v>29</v>
      </c>
      <c r="I52" s="1">
        <v>0</v>
      </c>
      <c r="J52" s="20"/>
      <c r="K52" s="21"/>
      <c r="L52" s="22">
        <v>23</v>
      </c>
      <c r="M52" s="24" t="s">
        <v>10</v>
      </c>
      <c r="N52" s="1">
        <v>1</v>
      </c>
      <c r="O52" s="20">
        <v>38</v>
      </c>
      <c r="P52" s="21">
        <v>860</v>
      </c>
      <c r="Q52" s="22">
        <v>15</v>
      </c>
      <c r="R52" s="23" t="s">
        <v>55</v>
      </c>
      <c r="S52" s="1">
        <v>2</v>
      </c>
      <c r="T52" s="20">
        <v>49.4</v>
      </c>
      <c r="U52" s="21">
        <v>1920</v>
      </c>
      <c r="V52" s="22">
        <v>14</v>
      </c>
      <c r="W52" s="24" t="s">
        <v>109</v>
      </c>
      <c r="X52" s="1">
        <v>0</v>
      </c>
      <c r="Y52" s="20"/>
      <c r="Z52" s="21"/>
      <c r="AA52" s="22">
        <v>23</v>
      </c>
      <c r="AB52" s="53"/>
      <c r="AC52" s="25"/>
      <c r="AD52" s="8">
        <v>4</v>
      </c>
      <c r="AE52" s="3">
        <v>0</v>
      </c>
      <c r="AF52" s="3">
        <v>3</v>
      </c>
      <c r="AG52" s="4">
        <v>4</v>
      </c>
      <c r="AH52" s="4">
        <v>1</v>
      </c>
      <c r="AI52" s="4">
        <v>0</v>
      </c>
      <c r="AJ52" s="3">
        <v>4</v>
      </c>
      <c r="AK52" s="3">
        <v>7</v>
      </c>
      <c r="AL52" s="3">
        <v>5</v>
      </c>
      <c r="AM52" s="46" t="s">
        <v>138</v>
      </c>
      <c r="AN52" s="47"/>
    </row>
    <row r="53" spans="1:40" ht="12" x14ac:dyDescent="0.2">
      <c r="A53" s="58">
        <v>10</v>
      </c>
      <c r="B53" s="28">
        <v>19</v>
      </c>
      <c r="C53" s="29" t="s">
        <v>84</v>
      </c>
      <c r="D53" s="2">
        <v>1</v>
      </c>
      <c r="E53" s="30">
        <v>50.4</v>
      </c>
      <c r="F53" s="31">
        <v>1120</v>
      </c>
      <c r="G53" s="32">
        <v>18</v>
      </c>
      <c r="H53" s="35" t="s">
        <v>2</v>
      </c>
      <c r="I53" s="2">
        <v>2</v>
      </c>
      <c r="J53" s="30">
        <v>43.3</v>
      </c>
      <c r="K53" s="31">
        <v>1560</v>
      </c>
      <c r="L53" s="32">
        <v>13</v>
      </c>
      <c r="M53" s="34" t="s">
        <v>90</v>
      </c>
      <c r="N53" s="2">
        <v>2</v>
      </c>
      <c r="O53" s="30">
        <v>24.5</v>
      </c>
      <c r="P53" s="31">
        <v>1160</v>
      </c>
      <c r="Q53" s="32">
        <v>13</v>
      </c>
      <c r="R53" s="35" t="s">
        <v>118</v>
      </c>
      <c r="S53" s="2"/>
      <c r="T53" s="30"/>
      <c r="U53" s="31"/>
      <c r="V53" s="32"/>
      <c r="W53" s="34" t="s">
        <v>117</v>
      </c>
      <c r="X53" s="2">
        <v>1</v>
      </c>
      <c r="Y53" s="30">
        <v>42.5</v>
      </c>
      <c r="Z53" s="31">
        <v>960</v>
      </c>
      <c r="AA53" s="32">
        <v>18</v>
      </c>
      <c r="AB53" s="54">
        <f>SUM(D53:D54,I53:I54,N53:N54,S53:S54,X53:X54)</f>
        <v>19</v>
      </c>
      <c r="AC53" s="25"/>
      <c r="AD53" s="8">
        <v>5</v>
      </c>
      <c r="AE53" s="3">
        <v>2</v>
      </c>
      <c r="AF53" s="3">
        <v>3</v>
      </c>
      <c r="AG53" s="4">
        <v>5</v>
      </c>
      <c r="AH53" s="4">
        <v>3</v>
      </c>
      <c r="AI53" s="4">
        <v>1</v>
      </c>
      <c r="AJ53" s="3">
        <v>5</v>
      </c>
      <c r="AK53" s="3">
        <v>9</v>
      </c>
      <c r="AL53" s="3">
        <v>2</v>
      </c>
      <c r="AM53" s="5" t="s">
        <v>47</v>
      </c>
      <c r="AN53" s="5" t="s">
        <v>129</v>
      </c>
    </row>
    <row r="54" spans="1:40" ht="12" x14ac:dyDescent="0.2">
      <c r="A54" s="59"/>
      <c r="B54" s="28">
        <v>20</v>
      </c>
      <c r="C54" s="29" t="s">
        <v>53</v>
      </c>
      <c r="D54" s="2">
        <v>1</v>
      </c>
      <c r="E54" s="30">
        <v>39.5</v>
      </c>
      <c r="F54" s="31">
        <v>900</v>
      </c>
      <c r="G54" s="32">
        <v>20</v>
      </c>
      <c r="H54" s="35" t="s">
        <v>68</v>
      </c>
      <c r="I54" s="2">
        <v>4</v>
      </c>
      <c r="J54" s="30">
        <v>50.6</v>
      </c>
      <c r="K54" s="31">
        <v>3380</v>
      </c>
      <c r="L54" s="32">
        <v>3</v>
      </c>
      <c r="M54" s="34" t="s">
        <v>65</v>
      </c>
      <c r="N54" s="2">
        <v>2</v>
      </c>
      <c r="O54" s="30">
        <v>51.2</v>
      </c>
      <c r="P54" s="31">
        <v>2000</v>
      </c>
      <c r="Q54" s="32">
        <v>9</v>
      </c>
      <c r="R54" s="35" t="s">
        <v>59</v>
      </c>
      <c r="S54" s="2">
        <v>3</v>
      </c>
      <c r="T54" s="30">
        <v>37</v>
      </c>
      <c r="U54" s="31">
        <v>2420</v>
      </c>
      <c r="V54" s="32">
        <v>12</v>
      </c>
      <c r="W54" s="34" t="s">
        <v>52</v>
      </c>
      <c r="X54" s="2">
        <v>3</v>
      </c>
      <c r="Y54" s="30">
        <v>57.5</v>
      </c>
      <c r="Z54" s="31">
        <v>3180</v>
      </c>
      <c r="AA54" s="32">
        <v>6</v>
      </c>
      <c r="AB54" s="55"/>
      <c r="AC54" s="25"/>
      <c r="AD54" s="9" t="s">
        <v>138</v>
      </c>
      <c r="AE54" s="6">
        <f>SUM(AE49:AE53)</f>
        <v>22</v>
      </c>
      <c r="AF54" s="6">
        <f>SUM(AF49:AF53)</f>
        <v>22</v>
      </c>
      <c r="AG54" s="9" t="s">
        <v>138</v>
      </c>
      <c r="AH54" s="6">
        <f>SUM(AH49:AH53)</f>
        <v>13</v>
      </c>
      <c r="AI54" s="6">
        <f>SUM(AI49:AI53)</f>
        <v>3</v>
      </c>
      <c r="AJ54" s="9" t="s">
        <v>138</v>
      </c>
      <c r="AK54" s="6">
        <f>SUM(AK49:AK53)</f>
        <v>40</v>
      </c>
      <c r="AL54" s="6">
        <f>SUM(AL49:AL53)</f>
        <v>19</v>
      </c>
      <c r="AM54" s="6">
        <f>SUM(AE54,AH54,AK54)</f>
        <v>75</v>
      </c>
      <c r="AN54" s="6">
        <f>SUM(AF54,AI54,AL54)</f>
        <v>44</v>
      </c>
    </row>
    <row r="55" spans="1:40" ht="12" x14ac:dyDescent="0.2">
      <c r="A55" s="56">
        <v>11</v>
      </c>
      <c r="B55" s="18">
        <v>21</v>
      </c>
      <c r="C55" s="26" t="s">
        <v>108</v>
      </c>
      <c r="D55" s="1">
        <v>0</v>
      </c>
      <c r="E55" s="20"/>
      <c r="F55" s="21"/>
      <c r="G55" s="22">
        <v>23</v>
      </c>
      <c r="H55" s="23" t="s">
        <v>69</v>
      </c>
      <c r="I55" s="1">
        <v>2</v>
      </c>
      <c r="J55" s="20">
        <v>43</v>
      </c>
      <c r="K55" s="21">
        <v>1520</v>
      </c>
      <c r="L55" s="22">
        <v>14</v>
      </c>
      <c r="M55" s="24" t="s">
        <v>102</v>
      </c>
      <c r="N55" s="1">
        <v>2</v>
      </c>
      <c r="O55" s="20">
        <v>39.5</v>
      </c>
      <c r="P55" s="21">
        <v>1740</v>
      </c>
      <c r="Q55" s="22">
        <v>12</v>
      </c>
      <c r="R55" s="23" t="s">
        <v>85</v>
      </c>
      <c r="S55" s="1">
        <v>4</v>
      </c>
      <c r="T55" s="20">
        <v>42.3</v>
      </c>
      <c r="U55" s="21">
        <v>3540</v>
      </c>
      <c r="V55" s="22">
        <v>7</v>
      </c>
      <c r="W55" s="24" t="s">
        <v>60</v>
      </c>
      <c r="X55" s="1">
        <v>3</v>
      </c>
      <c r="Y55" s="20">
        <v>45.5</v>
      </c>
      <c r="Z55" s="21">
        <v>2900</v>
      </c>
      <c r="AA55" s="22">
        <v>8</v>
      </c>
      <c r="AB55" s="52">
        <f>SUM(D55:D56,I55:I56,N55:N56,S55:S56,X55:X56)</f>
        <v>31</v>
      </c>
      <c r="AC55" s="25"/>
      <c r="AD55" s="7" t="s">
        <v>141</v>
      </c>
      <c r="AE55" s="5" t="s">
        <v>45</v>
      </c>
      <c r="AF55" s="5" t="s">
        <v>129</v>
      </c>
      <c r="AG55" s="7" t="s">
        <v>141</v>
      </c>
      <c r="AH55" s="5" t="s">
        <v>45</v>
      </c>
      <c r="AI55" s="5" t="s">
        <v>129</v>
      </c>
      <c r="AJ55" s="7" t="s">
        <v>141</v>
      </c>
      <c r="AK55" s="5" t="s">
        <v>45</v>
      </c>
      <c r="AL55" s="5" t="s">
        <v>129</v>
      </c>
      <c r="AM55" s="16"/>
      <c r="AN55" s="16"/>
    </row>
    <row r="56" spans="1:40" ht="12" x14ac:dyDescent="0.2">
      <c r="A56" s="57"/>
      <c r="B56" s="18">
        <v>22</v>
      </c>
      <c r="C56" s="26" t="s">
        <v>17</v>
      </c>
      <c r="D56" s="1">
        <v>6</v>
      </c>
      <c r="E56" s="20">
        <v>43.4</v>
      </c>
      <c r="F56" s="21">
        <v>5160</v>
      </c>
      <c r="G56" s="22">
        <v>5</v>
      </c>
      <c r="H56" s="23" t="s">
        <v>94</v>
      </c>
      <c r="I56" s="1">
        <v>3</v>
      </c>
      <c r="J56" s="20">
        <v>48.7</v>
      </c>
      <c r="K56" s="21">
        <v>2700</v>
      </c>
      <c r="L56" s="22">
        <v>7</v>
      </c>
      <c r="M56" s="24" t="s">
        <v>76</v>
      </c>
      <c r="N56" s="1">
        <v>0</v>
      </c>
      <c r="O56" s="20"/>
      <c r="P56" s="21"/>
      <c r="Q56" s="22">
        <v>23</v>
      </c>
      <c r="R56" s="23" t="s">
        <v>9</v>
      </c>
      <c r="S56" s="1">
        <v>6</v>
      </c>
      <c r="T56" s="20">
        <v>45.5</v>
      </c>
      <c r="U56" s="21">
        <v>5080</v>
      </c>
      <c r="V56" s="22">
        <v>3</v>
      </c>
      <c r="W56" s="24" t="s">
        <v>39</v>
      </c>
      <c r="X56" s="1">
        <v>5</v>
      </c>
      <c r="Y56" s="20">
        <v>46.8</v>
      </c>
      <c r="Z56" s="21">
        <v>4260</v>
      </c>
      <c r="AA56" s="22">
        <v>2</v>
      </c>
      <c r="AB56" s="53"/>
      <c r="AC56" s="25"/>
      <c r="AD56" s="8">
        <v>1</v>
      </c>
      <c r="AE56" s="3">
        <v>11</v>
      </c>
      <c r="AF56" s="3"/>
      <c r="AG56" s="4">
        <v>1</v>
      </c>
      <c r="AH56" s="4">
        <v>4</v>
      </c>
      <c r="AI56" s="4">
        <v>3</v>
      </c>
      <c r="AJ56" s="3">
        <v>1</v>
      </c>
      <c r="AK56" s="3">
        <v>4</v>
      </c>
      <c r="AL56" s="3">
        <v>4</v>
      </c>
      <c r="AM56" s="16"/>
      <c r="AN56" s="16"/>
    </row>
    <row r="57" spans="1:40" ht="12" x14ac:dyDescent="0.2">
      <c r="A57" s="58">
        <v>12</v>
      </c>
      <c r="B57" s="28">
        <v>23</v>
      </c>
      <c r="C57" s="29" t="s">
        <v>8</v>
      </c>
      <c r="D57" s="2">
        <v>5</v>
      </c>
      <c r="E57" s="30">
        <v>36.799999999999997</v>
      </c>
      <c r="F57" s="31">
        <v>3160</v>
      </c>
      <c r="G57" s="32">
        <v>13</v>
      </c>
      <c r="H57" s="35" t="s">
        <v>33</v>
      </c>
      <c r="I57" s="2">
        <v>4</v>
      </c>
      <c r="J57" s="30">
        <v>47.5</v>
      </c>
      <c r="K57" s="31">
        <v>3740</v>
      </c>
      <c r="L57" s="32">
        <v>2</v>
      </c>
      <c r="M57" s="34" t="s">
        <v>72</v>
      </c>
      <c r="N57" s="2">
        <v>4</v>
      </c>
      <c r="O57" s="30">
        <v>45.5</v>
      </c>
      <c r="P57" s="31">
        <v>3560</v>
      </c>
      <c r="Q57" s="32">
        <v>2</v>
      </c>
      <c r="R57" s="35" t="s">
        <v>7</v>
      </c>
      <c r="S57" s="2">
        <v>2</v>
      </c>
      <c r="T57" s="30">
        <v>54.2</v>
      </c>
      <c r="U57" s="31">
        <v>1840</v>
      </c>
      <c r="V57" s="32">
        <v>15</v>
      </c>
      <c r="W57" s="34" t="s">
        <v>128</v>
      </c>
      <c r="X57" s="2">
        <v>2</v>
      </c>
      <c r="Y57" s="30">
        <v>47.7</v>
      </c>
      <c r="Z57" s="31">
        <v>1660</v>
      </c>
      <c r="AA57" s="32">
        <v>13</v>
      </c>
      <c r="AB57" s="54">
        <f>SUM(D57:D58,I57:I58,N57:N58,S57:S58,X57:X58)</f>
        <v>17</v>
      </c>
      <c r="AC57" s="25"/>
      <c r="AD57" s="8">
        <v>2</v>
      </c>
      <c r="AE57" s="3">
        <v>4</v>
      </c>
      <c r="AF57" s="3">
        <v>2</v>
      </c>
      <c r="AG57" s="4">
        <v>2</v>
      </c>
      <c r="AH57" s="4">
        <v>3</v>
      </c>
      <c r="AI57" s="4">
        <v>0</v>
      </c>
      <c r="AJ57" s="3">
        <v>2</v>
      </c>
      <c r="AK57" s="3">
        <v>7</v>
      </c>
      <c r="AL57" s="3">
        <v>2</v>
      </c>
      <c r="AM57" s="16"/>
      <c r="AN57" s="16"/>
    </row>
    <row r="58" spans="1:40" ht="12" x14ac:dyDescent="0.2">
      <c r="A58" s="59"/>
      <c r="B58" s="28">
        <v>24</v>
      </c>
      <c r="C58" s="29"/>
      <c r="D58" s="2"/>
      <c r="E58" s="30"/>
      <c r="F58" s="31"/>
      <c r="G58" s="32"/>
      <c r="H58" s="35"/>
      <c r="I58" s="2"/>
      <c r="J58" s="30"/>
      <c r="K58" s="31"/>
      <c r="L58" s="32"/>
      <c r="M58" s="35"/>
      <c r="N58" s="2"/>
      <c r="O58" s="30"/>
      <c r="P58" s="31"/>
      <c r="Q58" s="32"/>
      <c r="R58" s="35"/>
      <c r="S58" s="2"/>
      <c r="T58" s="30"/>
      <c r="U58" s="31"/>
      <c r="V58" s="32"/>
      <c r="W58" s="34"/>
      <c r="X58" s="2"/>
      <c r="Y58" s="30"/>
      <c r="Z58" s="31"/>
      <c r="AA58" s="32"/>
      <c r="AB58" s="55"/>
      <c r="AC58" s="25"/>
      <c r="AD58" s="8">
        <v>3</v>
      </c>
      <c r="AE58" s="3">
        <v>5</v>
      </c>
      <c r="AF58" s="3"/>
      <c r="AG58" s="4">
        <v>3</v>
      </c>
      <c r="AH58" s="4">
        <v>3</v>
      </c>
      <c r="AI58" s="4">
        <v>2</v>
      </c>
      <c r="AJ58" s="3">
        <v>3</v>
      </c>
      <c r="AK58" s="3">
        <v>0</v>
      </c>
      <c r="AL58" s="3">
        <v>0</v>
      </c>
      <c r="AM58" s="16"/>
      <c r="AN58" s="16"/>
    </row>
    <row r="59" spans="1:40" ht="11.25" customHeight="1" x14ac:dyDescent="0.2">
      <c r="A59" s="48" t="s">
        <v>140</v>
      </c>
      <c r="B59" s="49"/>
      <c r="C59" s="61" t="s">
        <v>164</v>
      </c>
      <c r="D59" s="61"/>
      <c r="E59" s="61"/>
      <c r="F59" s="61"/>
      <c r="G59" s="61"/>
      <c r="H59" s="61" t="s">
        <v>165</v>
      </c>
      <c r="I59" s="61"/>
      <c r="J59" s="61"/>
      <c r="K59" s="61"/>
      <c r="L59" s="61"/>
      <c r="M59" s="61" t="s">
        <v>166</v>
      </c>
      <c r="N59" s="61"/>
      <c r="O59" s="61"/>
      <c r="P59" s="61"/>
      <c r="Q59" s="61"/>
      <c r="R59" s="61" t="s">
        <v>167</v>
      </c>
      <c r="S59" s="61"/>
      <c r="T59" s="61"/>
      <c r="U59" s="61"/>
      <c r="V59" s="61"/>
      <c r="W59" s="61" t="s">
        <v>168</v>
      </c>
      <c r="X59" s="61"/>
      <c r="Y59" s="61"/>
      <c r="Z59" s="61"/>
      <c r="AA59" s="61"/>
      <c r="AB59" s="66">
        <f>SUM(AB35:AB58)</f>
        <v>299</v>
      </c>
      <c r="AC59" s="39"/>
      <c r="AD59" s="8">
        <v>4</v>
      </c>
      <c r="AE59" s="3">
        <v>1</v>
      </c>
      <c r="AF59" s="3">
        <v>3</v>
      </c>
      <c r="AG59" s="4">
        <v>4</v>
      </c>
      <c r="AH59" s="4">
        <v>3</v>
      </c>
      <c r="AI59" s="4">
        <v>4</v>
      </c>
      <c r="AJ59" s="3">
        <v>4</v>
      </c>
      <c r="AK59" s="3">
        <v>1</v>
      </c>
      <c r="AL59" s="3">
        <v>0</v>
      </c>
      <c r="AM59" s="46" t="s">
        <v>138</v>
      </c>
      <c r="AN59" s="47"/>
    </row>
    <row r="60" spans="1:40" ht="11.25" customHeight="1" x14ac:dyDescent="0.2">
      <c r="A60" s="50" t="s">
        <v>51</v>
      </c>
      <c r="B60" s="51"/>
      <c r="C60" s="61" t="s">
        <v>163</v>
      </c>
      <c r="D60" s="61"/>
      <c r="E60" s="61"/>
      <c r="F60" s="61"/>
      <c r="G60" s="61"/>
      <c r="H60" s="61" t="s">
        <v>163</v>
      </c>
      <c r="I60" s="61"/>
      <c r="J60" s="61"/>
      <c r="K60" s="61"/>
      <c r="L60" s="61"/>
      <c r="M60" s="61" t="s">
        <v>163</v>
      </c>
      <c r="N60" s="61"/>
      <c r="O60" s="61"/>
      <c r="P60" s="61"/>
      <c r="Q60" s="61"/>
      <c r="R60" s="61" t="s">
        <v>163</v>
      </c>
      <c r="S60" s="61"/>
      <c r="T60" s="61"/>
      <c r="U60" s="61"/>
      <c r="V60" s="61"/>
      <c r="W60" s="61" t="s">
        <v>163</v>
      </c>
      <c r="X60" s="61"/>
      <c r="Y60" s="61"/>
      <c r="Z60" s="61"/>
      <c r="AA60" s="61"/>
      <c r="AB60" s="66"/>
      <c r="AC60" s="39"/>
      <c r="AD60" s="8">
        <v>5</v>
      </c>
      <c r="AE60" s="3">
        <v>4</v>
      </c>
      <c r="AF60" s="3">
        <v>2</v>
      </c>
      <c r="AG60" s="4">
        <v>5</v>
      </c>
      <c r="AH60" s="4">
        <v>4</v>
      </c>
      <c r="AI60" s="4">
        <v>4</v>
      </c>
      <c r="AJ60" s="3">
        <v>5</v>
      </c>
      <c r="AK60" s="3">
        <v>4</v>
      </c>
      <c r="AL60" s="3">
        <v>5</v>
      </c>
      <c r="AM60" s="5" t="s">
        <v>45</v>
      </c>
      <c r="AN60" s="5" t="s">
        <v>129</v>
      </c>
    </row>
    <row r="61" spans="1:40" ht="11.25" customHeight="1" x14ac:dyDescent="0.2">
      <c r="A61" s="67" t="s">
        <v>159</v>
      </c>
      <c r="B61" s="68"/>
      <c r="C61" s="60">
        <f>SUM(D35:D58)</f>
        <v>83</v>
      </c>
      <c r="D61" s="60"/>
      <c r="E61" s="60"/>
      <c r="F61" s="60"/>
      <c r="G61" s="60"/>
      <c r="H61" s="60">
        <f>SUM(I35:I58)</f>
        <v>48</v>
      </c>
      <c r="I61" s="60"/>
      <c r="J61" s="60"/>
      <c r="K61" s="60"/>
      <c r="L61" s="60"/>
      <c r="M61" s="60">
        <f>SUM(N35:N58)</f>
        <v>43</v>
      </c>
      <c r="N61" s="60"/>
      <c r="O61" s="60"/>
      <c r="P61" s="60"/>
      <c r="Q61" s="60"/>
      <c r="R61" s="60">
        <f>SUM(S35:S58)</f>
        <v>66</v>
      </c>
      <c r="S61" s="60"/>
      <c r="T61" s="60"/>
      <c r="U61" s="60"/>
      <c r="V61" s="60"/>
      <c r="W61" s="60">
        <f>SUM(X35:X58)</f>
        <v>59</v>
      </c>
      <c r="X61" s="60"/>
      <c r="Y61" s="60"/>
      <c r="Z61" s="60"/>
      <c r="AA61" s="60"/>
      <c r="AB61" s="66"/>
      <c r="AC61" s="39"/>
      <c r="AD61" s="9" t="s">
        <v>138</v>
      </c>
      <c r="AE61" s="6">
        <f>SUM(AE56:AE60)</f>
        <v>25</v>
      </c>
      <c r="AF61" s="6">
        <f>SUM(AF56:AF60)</f>
        <v>7</v>
      </c>
      <c r="AG61" s="9" t="s">
        <v>138</v>
      </c>
      <c r="AH61" s="6">
        <f>SUM(AH56:AH60)</f>
        <v>17</v>
      </c>
      <c r="AI61" s="6">
        <f>SUM(AI56:AI60)</f>
        <v>13</v>
      </c>
      <c r="AJ61" s="9" t="s">
        <v>138</v>
      </c>
      <c r="AK61" s="6">
        <f>SUM(AK56:AK60)</f>
        <v>16</v>
      </c>
      <c r="AL61" s="6">
        <f>SUM(AL56:AL60)</f>
        <v>11</v>
      </c>
      <c r="AM61" s="6">
        <f>SUM(AE61,AH61,AK61)</f>
        <v>58</v>
      </c>
      <c r="AN61" s="6">
        <f>SUM(AF61,AI61,AL61)</f>
        <v>31</v>
      </c>
    </row>
    <row r="62" spans="1:40" x14ac:dyDescent="0.2">
      <c r="AC62" s="15"/>
    </row>
    <row r="63" spans="1:40" ht="18" x14ac:dyDescent="0.2">
      <c r="A63" s="64" t="s">
        <v>160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5"/>
      <c r="AC63" s="11"/>
      <c r="AD63" s="69" t="s">
        <v>137</v>
      </c>
      <c r="AE63" s="69"/>
      <c r="AF63" s="69"/>
      <c r="AG63" s="69"/>
      <c r="AH63" s="69"/>
      <c r="AI63" s="69"/>
      <c r="AJ63" s="69"/>
      <c r="AK63" s="69"/>
      <c r="AL63" s="70"/>
      <c r="AM63" s="12"/>
      <c r="AN63" s="12"/>
    </row>
    <row r="64" spans="1:40" x14ac:dyDescent="0.2">
      <c r="A64" s="13" t="s">
        <v>151</v>
      </c>
      <c r="B64" s="13" t="s">
        <v>151</v>
      </c>
      <c r="C64" s="62" t="s">
        <v>147</v>
      </c>
      <c r="D64" s="62"/>
      <c r="E64" s="62"/>
      <c r="F64" s="62"/>
      <c r="G64" s="63"/>
      <c r="H64" s="62" t="s">
        <v>154</v>
      </c>
      <c r="I64" s="62"/>
      <c r="J64" s="62"/>
      <c r="K64" s="62"/>
      <c r="L64" s="63"/>
      <c r="M64" s="62" t="s">
        <v>155</v>
      </c>
      <c r="N64" s="62"/>
      <c r="O64" s="62"/>
      <c r="P64" s="62"/>
      <c r="Q64" s="63"/>
      <c r="R64" s="62" t="s">
        <v>156</v>
      </c>
      <c r="S64" s="62"/>
      <c r="T64" s="62"/>
      <c r="U64" s="62"/>
      <c r="V64" s="63"/>
      <c r="W64" s="62" t="s">
        <v>157</v>
      </c>
      <c r="X64" s="62"/>
      <c r="Y64" s="62"/>
      <c r="Z64" s="62"/>
      <c r="AA64" s="63"/>
      <c r="AB64" s="14" t="s">
        <v>0</v>
      </c>
      <c r="AC64" s="15"/>
      <c r="AD64" s="71" t="s">
        <v>142</v>
      </c>
      <c r="AE64" s="71"/>
      <c r="AF64" s="72"/>
      <c r="AG64" s="73" t="s">
        <v>143</v>
      </c>
      <c r="AH64" s="71"/>
      <c r="AI64" s="72"/>
      <c r="AJ64" s="73" t="s">
        <v>144</v>
      </c>
      <c r="AK64" s="71"/>
      <c r="AL64" s="72"/>
      <c r="AM64" s="16"/>
      <c r="AN64" s="16"/>
    </row>
    <row r="65" spans="1:40" ht="12" x14ac:dyDescent="0.2">
      <c r="A65" s="17" t="s">
        <v>152</v>
      </c>
      <c r="B65" s="17" t="s">
        <v>153</v>
      </c>
      <c r="C65" s="44" t="s">
        <v>146</v>
      </c>
      <c r="D65" s="45" t="s">
        <v>139</v>
      </c>
      <c r="E65" s="45" t="s">
        <v>148</v>
      </c>
      <c r="F65" s="45" t="s">
        <v>149</v>
      </c>
      <c r="G65" s="45" t="s">
        <v>150</v>
      </c>
      <c r="H65" s="44" t="s">
        <v>146</v>
      </c>
      <c r="I65" s="45" t="s">
        <v>139</v>
      </c>
      <c r="J65" s="45" t="s">
        <v>148</v>
      </c>
      <c r="K65" s="45" t="s">
        <v>149</v>
      </c>
      <c r="L65" s="45" t="s">
        <v>150</v>
      </c>
      <c r="M65" s="44" t="s">
        <v>146</v>
      </c>
      <c r="N65" s="45" t="s">
        <v>139</v>
      </c>
      <c r="O65" s="45" t="s">
        <v>148</v>
      </c>
      <c r="P65" s="45" t="s">
        <v>149</v>
      </c>
      <c r="Q65" s="45" t="s">
        <v>150</v>
      </c>
      <c r="R65" s="44" t="s">
        <v>146</v>
      </c>
      <c r="S65" s="45" t="s">
        <v>139</v>
      </c>
      <c r="T65" s="45" t="s">
        <v>148</v>
      </c>
      <c r="U65" s="45" t="s">
        <v>149</v>
      </c>
      <c r="V65" s="45" t="s">
        <v>150</v>
      </c>
      <c r="W65" s="44" t="s">
        <v>146</v>
      </c>
      <c r="X65" s="45" t="s">
        <v>139</v>
      </c>
      <c r="Y65" s="45" t="s">
        <v>148</v>
      </c>
      <c r="Z65" s="45" t="s">
        <v>149</v>
      </c>
      <c r="AA65" s="45" t="s">
        <v>150</v>
      </c>
      <c r="AB65" s="14" t="s">
        <v>1</v>
      </c>
      <c r="AC65" s="15"/>
      <c r="AD65" s="7" t="s">
        <v>141</v>
      </c>
      <c r="AE65" s="5" t="s">
        <v>48</v>
      </c>
      <c r="AF65" s="5" t="s">
        <v>129</v>
      </c>
      <c r="AG65" s="7" t="s">
        <v>141</v>
      </c>
      <c r="AH65" s="5" t="s">
        <v>48</v>
      </c>
      <c r="AI65" s="5" t="s">
        <v>129</v>
      </c>
      <c r="AJ65" s="7" t="s">
        <v>141</v>
      </c>
      <c r="AK65" s="5" t="s">
        <v>48</v>
      </c>
      <c r="AL65" s="5" t="s">
        <v>129</v>
      </c>
      <c r="AM65" s="16"/>
      <c r="AN65" s="16"/>
    </row>
    <row r="66" spans="1:40" ht="12" x14ac:dyDescent="0.2">
      <c r="A66" s="56">
        <v>1</v>
      </c>
      <c r="B66" s="18">
        <v>1</v>
      </c>
      <c r="C66" s="19" t="s">
        <v>107</v>
      </c>
      <c r="D66" s="1">
        <v>0</v>
      </c>
      <c r="E66" s="20"/>
      <c r="F66" s="21"/>
      <c r="G66" s="22">
        <v>23</v>
      </c>
      <c r="H66" s="23" t="s">
        <v>52</v>
      </c>
      <c r="I66" s="1">
        <v>3</v>
      </c>
      <c r="J66" s="20">
        <v>39.5</v>
      </c>
      <c r="K66" s="21">
        <v>2580</v>
      </c>
      <c r="L66" s="22">
        <v>6</v>
      </c>
      <c r="M66" s="24" t="s">
        <v>61</v>
      </c>
      <c r="N66" s="1">
        <v>2</v>
      </c>
      <c r="O66" s="20">
        <v>50.1</v>
      </c>
      <c r="P66" s="21">
        <v>2140</v>
      </c>
      <c r="Q66" s="22">
        <v>5</v>
      </c>
      <c r="R66" s="23" t="s">
        <v>94</v>
      </c>
      <c r="S66" s="1">
        <v>0</v>
      </c>
      <c r="T66" s="20"/>
      <c r="U66" s="21"/>
      <c r="V66" s="22">
        <v>23</v>
      </c>
      <c r="W66" s="24" t="s">
        <v>58</v>
      </c>
      <c r="X66" s="1">
        <v>1</v>
      </c>
      <c r="Y66" s="20">
        <v>25.2</v>
      </c>
      <c r="Z66" s="21">
        <v>620</v>
      </c>
      <c r="AA66" s="22">
        <v>17</v>
      </c>
      <c r="AB66" s="52">
        <f>SUM(D66:D67,I66:I67,N66:N67,S66:S67,X66:X67)</f>
        <v>19</v>
      </c>
      <c r="AC66" s="25"/>
      <c r="AD66" s="8">
        <v>1</v>
      </c>
      <c r="AE66" s="3">
        <v>7</v>
      </c>
      <c r="AF66" s="3"/>
      <c r="AG66" s="4">
        <v>1</v>
      </c>
      <c r="AH66" s="4">
        <v>6</v>
      </c>
      <c r="AI66" s="4">
        <v>3</v>
      </c>
      <c r="AJ66" s="3">
        <v>1</v>
      </c>
      <c r="AK66" s="3">
        <v>5</v>
      </c>
      <c r="AL66" s="3">
        <v>1</v>
      </c>
      <c r="AM66" s="16"/>
      <c r="AN66" s="16"/>
    </row>
    <row r="67" spans="1:40" ht="12" x14ac:dyDescent="0.2">
      <c r="A67" s="57"/>
      <c r="B67" s="18">
        <v>2</v>
      </c>
      <c r="C67" s="26" t="s">
        <v>74</v>
      </c>
      <c r="D67" s="1">
        <v>1</v>
      </c>
      <c r="E67" s="20">
        <v>38.299999999999997</v>
      </c>
      <c r="F67" s="21">
        <v>880</v>
      </c>
      <c r="G67" s="22">
        <v>18</v>
      </c>
      <c r="H67" s="23" t="s">
        <v>39</v>
      </c>
      <c r="I67" s="1">
        <v>5</v>
      </c>
      <c r="J67" s="20">
        <v>51</v>
      </c>
      <c r="K67" s="21">
        <v>4680</v>
      </c>
      <c r="L67" s="22">
        <v>3</v>
      </c>
      <c r="M67" s="24" t="s">
        <v>71</v>
      </c>
      <c r="N67" s="1">
        <v>0</v>
      </c>
      <c r="O67" s="20"/>
      <c r="P67" s="21"/>
      <c r="Q67" s="22">
        <v>23</v>
      </c>
      <c r="R67" s="27" t="s">
        <v>125</v>
      </c>
      <c r="S67" s="1">
        <v>4</v>
      </c>
      <c r="T67" s="20">
        <v>49.7</v>
      </c>
      <c r="U67" s="21">
        <v>3520</v>
      </c>
      <c r="V67" s="22">
        <v>7</v>
      </c>
      <c r="W67" s="24" t="s">
        <v>101</v>
      </c>
      <c r="X67" s="1">
        <v>3</v>
      </c>
      <c r="Y67" s="20">
        <v>32.4</v>
      </c>
      <c r="Z67" s="21">
        <v>2100</v>
      </c>
      <c r="AA67" s="22">
        <v>9</v>
      </c>
      <c r="AB67" s="53"/>
      <c r="AC67" s="25"/>
      <c r="AD67" s="8">
        <v>2</v>
      </c>
      <c r="AE67" s="3">
        <v>4</v>
      </c>
      <c r="AF67" s="3">
        <v>3</v>
      </c>
      <c r="AG67" s="4">
        <v>2</v>
      </c>
      <c r="AH67" s="4">
        <v>4</v>
      </c>
      <c r="AI67" s="4"/>
      <c r="AJ67" s="3">
        <v>2</v>
      </c>
      <c r="AK67" s="3">
        <v>1</v>
      </c>
      <c r="AL67" s="3">
        <v>2</v>
      </c>
      <c r="AM67" s="16"/>
      <c r="AN67" s="16"/>
    </row>
    <row r="68" spans="1:40" ht="12" x14ac:dyDescent="0.2">
      <c r="A68" s="58">
        <v>2</v>
      </c>
      <c r="B68" s="28">
        <v>3</v>
      </c>
      <c r="C68" s="29" t="s">
        <v>85</v>
      </c>
      <c r="D68" s="2">
        <v>1</v>
      </c>
      <c r="E68" s="30">
        <v>39</v>
      </c>
      <c r="F68" s="31">
        <v>880</v>
      </c>
      <c r="G68" s="32">
        <v>17</v>
      </c>
      <c r="H68" s="33" t="s">
        <v>92</v>
      </c>
      <c r="I68" s="2">
        <v>2</v>
      </c>
      <c r="J68" s="30">
        <v>40.5</v>
      </c>
      <c r="K68" s="31">
        <v>1760</v>
      </c>
      <c r="L68" s="32">
        <v>12</v>
      </c>
      <c r="M68" s="34" t="s">
        <v>84</v>
      </c>
      <c r="N68" s="2">
        <v>1</v>
      </c>
      <c r="O68" s="30">
        <v>41</v>
      </c>
      <c r="P68" s="31">
        <v>920</v>
      </c>
      <c r="Q68" s="32">
        <v>13</v>
      </c>
      <c r="R68" s="35" t="s">
        <v>110</v>
      </c>
      <c r="S68" s="2">
        <v>4</v>
      </c>
      <c r="T68" s="30">
        <v>53.1</v>
      </c>
      <c r="U68" s="31">
        <v>3860</v>
      </c>
      <c r="V68" s="32">
        <v>5</v>
      </c>
      <c r="W68" s="34" t="s">
        <v>135</v>
      </c>
      <c r="X68" s="2">
        <v>9</v>
      </c>
      <c r="Y68" s="30">
        <v>53</v>
      </c>
      <c r="Z68" s="31">
        <v>9140</v>
      </c>
      <c r="AA68" s="32">
        <v>1</v>
      </c>
      <c r="AB68" s="54">
        <f>SUM(D68:D69,I68:I69,N68:N69,S68:S69,X68:X69)</f>
        <v>30</v>
      </c>
      <c r="AC68" s="25"/>
      <c r="AD68" s="8">
        <v>3</v>
      </c>
      <c r="AE68" s="3">
        <v>0</v>
      </c>
      <c r="AF68" s="3">
        <v>2</v>
      </c>
      <c r="AG68" s="4">
        <v>3</v>
      </c>
      <c r="AH68" s="4">
        <v>3</v>
      </c>
      <c r="AI68" s="4">
        <v>3</v>
      </c>
      <c r="AJ68" s="3">
        <v>3</v>
      </c>
      <c r="AK68" s="3">
        <v>1</v>
      </c>
      <c r="AL68" s="3">
        <v>1</v>
      </c>
      <c r="AM68" s="16"/>
      <c r="AN68" s="16"/>
    </row>
    <row r="69" spans="1:40" ht="12" x14ac:dyDescent="0.2">
      <c r="A69" s="59"/>
      <c r="B69" s="28">
        <v>4</v>
      </c>
      <c r="C69" s="36" t="s">
        <v>55</v>
      </c>
      <c r="D69" s="2">
        <v>1</v>
      </c>
      <c r="E69" s="30">
        <v>41</v>
      </c>
      <c r="F69" s="31">
        <v>920</v>
      </c>
      <c r="G69" s="32">
        <v>16</v>
      </c>
      <c r="H69" s="35" t="s">
        <v>3</v>
      </c>
      <c r="I69" s="2">
        <v>7</v>
      </c>
      <c r="J69" s="30">
        <v>53.3</v>
      </c>
      <c r="K69" s="31">
        <v>7060</v>
      </c>
      <c r="L69" s="32">
        <v>1</v>
      </c>
      <c r="M69" s="34" t="s">
        <v>112</v>
      </c>
      <c r="N69" s="2">
        <v>3</v>
      </c>
      <c r="O69" s="30">
        <v>50</v>
      </c>
      <c r="P69" s="31">
        <v>2820</v>
      </c>
      <c r="Q69" s="32">
        <v>2</v>
      </c>
      <c r="R69" s="35" t="s">
        <v>33</v>
      </c>
      <c r="S69" s="2">
        <v>0</v>
      </c>
      <c r="T69" s="30"/>
      <c r="U69" s="31"/>
      <c r="V69" s="32">
        <v>23</v>
      </c>
      <c r="W69" s="34" t="s">
        <v>82</v>
      </c>
      <c r="X69" s="2">
        <v>2</v>
      </c>
      <c r="Y69" s="30">
        <v>55</v>
      </c>
      <c r="Z69" s="31">
        <v>2300</v>
      </c>
      <c r="AA69" s="32">
        <v>8</v>
      </c>
      <c r="AB69" s="55"/>
      <c r="AC69" s="25"/>
      <c r="AD69" s="8">
        <v>4</v>
      </c>
      <c r="AE69" s="3">
        <v>5</v>
      </c>
      <c r="AF69" s="3">
        <v>0</v>
      </c>
      <c r="AG69" s="4">
        <v>4</v>
      </c>
      <c r="AH69" s="4">
        <v>4</v>
      </c>
      <c r="AI69" s="4">
        <v>6</v>
      </c>
      <c r="AJ69" s="3">
        <v>4</v>
      </c>
      <c r="AK69" s="3">
        <v>0</v>
      </c>
      <c r="AL69" s="3">
        <v>4</v>
      </c>
      <c r="AM69" s="74" t="s">
        <v>138</v>
      </c>
      <c r="AN69" s="74"/>
    </row>
    <row r="70" spans="1:40" ht="12" x14ac:dyDescent="0.2">
      <c r="A70" s="56">
        <v>3</v>
      </c>
      <c r="B70" s="18">
        <v>5</v>
      </c>
      <c r="C70" s="26" t="s">
        <v>4</v>
      </c>
      <c r="D70" s="1">
        <v>13</v>
      </c>
      <c r="E70" s="20">
        <v>48.5</v>
      </c>
      <c r="F70" s="21">
        <v>11520</v>
      </c>
      <c r="G70" s="22">
        <v>1</v>
      </c>
      <c r="H70" s="27" t="s">
        <v>116</v>
      </c>
      <c r="I70" s="1">
        <v>2</v>
      </c>
      <c r="J70" s="20">
        <v>49.8</v>
      </c>
      <c r="K70" s="21">
        <v>2160</v>
      </c>
      <c r="L70" s="22">
        <v>10</v>
      </c>
      <c r="M70" s="24" t="s">
        <v>40</v>
      </c>
      <c r="N70" s="1">
        <v>2</v>
      </c>
      <c r="O70" s="20">
        <v>49.6</v>
      </c>
      <c r="P70" s="21">
        <v>2060</v>
      </c>
      <c r="Q70" s="22">
        <v>6</v>
      </c>
      <c r="R70" s="23" t="s">
        <v>133</v>
      </c>
      <c r="S70" s="1">
        <v>1</v>
      </c>
      <c r="T70" s="20">
        <v>47.6</v>
      </c>
      <c r="U70" s="21">
        <v>1060</v>
      </c>
      <c r="V70" s="22">
        <v>12</v>
      </c>
      <c r="W70" s="24" t="s">
        <v>10</v>
      </c>
      <c r="X70" s="1">
        <v>5</v>
      </c>
      <c r="Y70" s="20">
        <v>45.8</v>
      </c>
      <c r="Z70" s="21">
        <v>4240</v>
      </c>
      <c r="AA70" s="22">
        <v>3</v>
      </c>
      <c r="AB70" s="52">
        <f>SUM(D70:D71,I70:I71,N70:N71,S70:S71,X70:X71)</f>
        <v>40</v>
      </c>
      <c r="AC70" s="25"/>
      <c r="AD70" s="8">
        <v>5</v>
      </c>
      <c r="AE70" s="3">
        <v>3</v>
      </c>
      <c r="AF70" s="3">
        <v>2</v>
      </c>
      <c r="AG70" s="4">
        <v>5</v>
      </c>
      <c r="AH70" s="4">
        <v>0</v>
      </c>
      <c r="AI70" s="4">
        <v>5</v>
      </c>
      <c r="AJ70" s="3">
        <v>5</v>
      </c>
      <c r="AK70" s="3">
        <v>3</v>
      </c>
      <c r="AL70" s="3">
        <v>1</v>
      </c>
      <c r="AM70" s="5" t="s">
        <v>48</v>
      </c>
      <c r="AN70" s="5" t="s">
        <v>129</v>
      </c>
    </row>
    <row r="71" spans="1:40" ht="12" x14ac:dyDescent="0.2">
      <c r="A71" s="57"/>
      <c r="B71" s="18">
        <v>6</v>
      </c>
      <c r="C71" s="26" t="s">
        <v>9</v>
      </c>
      <c r="D71" s="1">
        <v>6</v>
      </c>
      <c r="E71" s="20">
        <v>46.5</v>
      </c>
      <c r="F71" s="21">
        <v>5620</v>
      </c>
      <c r="G71" s="22">
        <v>4</v>
      </c>
      <c r="H71" s="23" t="s">
        <v>89</v>
      </c>
      <c r="I71" s="1">
        <v>3</v>
      </c>
      <c r="J71" s="20">
        <v>42.5</v>
      </c>
      <c r="K71" s="21">
        <v>2840</v>
      </c>
      <c r="L71" s="22">
        <v>5</v>
      </c>
      <c r="M71" s="38" t="s">
        <v>38</v>
      </c>
      <c r="N71" s="1">
        <v>3</v>
      </c>
      <c r="O71" s="20">
        <v>43.4</v>
      </c>
      <c r="P71" s="21">
        <v>2500</v>
      </c>
      <c r="Q71" s="22">
        <v>4</v>
      </c>
      <c r="R71" s="23" t="s">
        <v>91</v>
      </c>
      <c r="S71" s="1">
        <v>1</v>
      </c>
      <c r="T71" s="20">
        <v>51.1</v>
      </c>
      <c r="U71" s="21">
        <v>1140</v>
      </c>
      <c r="V71" s="22">
        <v>10</v>
      </c>
      <c r="W71" s="24" t="s">
        <v>18</v>
      </c>
      <c r="X71" s="1">
        <v>4</v>
      </c>
      <c r="Y71" s="20">
        <v>49.5</v>
      </c>
      <c r="Z71" s="21">
        <v>3860</v>
      </c>
      <c r="AA71" s="22">
        <v>5</v>
      </c>
      <c r="AB71" s="53"/>
      <c r="AC71" s="25"/>
      <c r="AD71" s="9" t="s">
        <v>138</v>
      </c>
      <c r="AE71" s="6">
        <f>SUM(AE66:AE70)</f>
        <v>19</v>
      </c>
      <c r="AF71" s="6">
        <f>SUM(AF66:AF70)</f>
        <v>7</v>
      </c>
      <c r="AG71" s="9" t="s">
        <v>138</v>
      </c>
      <c r="AH71" s="6">
        <f>SUM(AH66:AH70)</f>
        <v>17</v>
      </c>
      <c r="AI71" s="6">
        <f>SUM(AI66:AI70)</f>
        <v>17</v>
      </c>
      <c r="AJ71" s="9" t="s">
        <v>138</v>
      </c>
      <c r="AK71" s="6">
        <f>SUM(AK66:AK70)</f>
        <v>10</v>
      </c>
      <c r="AL71" s="6">
        <f>SUM(AL66:AL70)</f>
        <v>9</v>
      </c>
      <c r="AM71" s="6">
        <f>SUM(AE71,AH71,AK71)</f>
        <v>46</v>
      </c>
      <c r="AN71" s="6">
        <f>SUM(AF71,AI71,AL71)</f>
        <v>33</v>
      </c>
    </row>
    <row r="72" spans="1:40" ht="12" x14ac:dyDescent="0.2">
      <c r="A72" s="58">
        <v>4</v>
      </c>
      <c r="B72" s="28">
        <v>7</v>
      </c>
      <c r="C72" s="29" t="s">
        <v>66</v>
      </c>
      <c r="D72" s="2">
        <v>8</v>
      </c>
      <c r="E72" s="30">
        <v>50.8</v>
      </c>
      <c r="F72" s="31">
        <v>7300</v>
      </c>
      <c r="G72" s="32">
        <v>2</v>
      </c>
      <c r="H72" s="35" t="s">
        <v>128</v>
      </c>
      <c r="I72" s="2">
        <v>1</v>
      </c>
      <c r="J72" s="30">
        <v>55.6</v>
      </c>
      <c r="K72" s="31">
        <v>1220</v>
      </c>
      <c r="L72" s="32">
        <v>14</v>
      </c>
      <c r="M72" s="34" t="s">
        <v>17</v>
      </c>
      <c r="N72" s="2">
        <v>8</v>
      </c>
      <c r="O72" s="30">
        <v>43.6</v>
      </c>
      <c r="P72" s="31">
        <v>7100</v>
      </c>
      <c r="Q72" s="32">
        <v>1</v>
      </c>
      <c r="R72" s="33" t="s">
        <v>73</v>
      </c>
      <c r="S72" s="2">
        <v>1</v>
      </c>
      <c r="T72" s="30">
        <v>51</v>
      </c>
      <c r="U72" s="31">
        <v>1120</v>
      </c>
      <c r="V72" s="32">
        <v>11</v>
      </c>
      <c r="W72" s="34" t="s">
        <v>102</v>
      </c>
      <c r="X72" s="2">
        <v>1</v>
      </c>
      <c r="Y72" s="30">
        <v>43</v>
      </c>
      <c r="Z72" s="31">
        <v>960</v>
      </c>
      <c r="AA72" s="32">
        <v>15</v>
      </c>
      <c r="AB72" s="54">
        <f>SUM(D72:D73,I72:I73,N72:N73,S72:S73,X72:X73)</f>
        <v>30</v>
      </c>
      <c r="AC72" s="25"/>
      <c r="AD72" s="7" t="s">
        <v>141</v>
      </c>
      <c r="AE72" s="5" t="s">
        <v>130</v>
      </c>
      <c r="AF72" s="5" t="s">
        <v>129</v>
      </c>
      <c r="AG72" s="7" t="s">
        <v>141</v>
      </c>
      <c r="AH72" s="5" t="s">
        <v>130</v>
      </c>
      <c r="AI72" s="5" t="s">
        <v>129</v>
      </c>
      <c r="AJ72" s="7" t="s">
        <v>141</v>
      </c>
      <c r="AK72" s="5" t="s">
        <v>130</v>
      </c>
      <c r="AL72" s="5" t="s">
        <v>129</v>
      </c>
      <c r="AM72" s="16"/>
      <c r="AN72" s="16"/>
    </row>
    <row r="73" spans="1:40" ht="12" x14ac:dyDescent="0.2">
      <c r="A73" s="59"/>
      <c r="B73" s="28">
        <v>8</v>
      </c>
      <c r="C73" s="29" t="s">
        <v>35</v>
      </c>
      <c r="D73" s="2">
        <v>7</v>
      </c>
      <c r="E73" s="30">
        <v>47.8</v>
      </c>
      <c r="F73" s="31">
        <v>6060</v>
      </c>
      <c r="G73" s="32">
        <v>3</v>
      </c>
      <c r="H73" s="35" t="s">
        <v>70</v>
      </c>
      <c r="I73" s="2">
        <v>1</v>
      </c>
      <c r="J73" s="30">
        <v>42.7</v>
      </c>
      <c r="K73" s="31">
        <v>960</v>
      </c>
      <c r="L73" s="32">
        <v>20</v>
      </c>
      <c r="M73" s="34" t="s">
        <v>6</v>
      </c>
      <c r="N73" s="2">
        <v>1</v>
      </c>
      <c r="O73" s="30">
        <v>50</v>
      </c>
      <c r="P73" s="31">
        <v>1100</v>
      </c>
      <c r="Q73" s="32">
        <v>10</v>
      </c>
      <c r="R73" s="33" t="s">
        <v>12</v>
      </c>
      <c r="S73" s="2">
        <v>2</v>
      </c>
      <c r="T73" s="30">
        <v>48</v>
      </c>
      <c r="U73" s="31">
        <v>2100</v>
      </c>
      <c r="V73" s="32">
        <v>8</v>
      </c>
      <c r="W73" s="34" t="s">
        <v>105</v>
      </c>
      <c r="X73" s="2">
        <v>0</v>
      </c>
      <c r="Y73" s="30"/>
      <c r="Z73" s="31"/>
      <c r="AA73" s="32">
        <v>23</v>
      </c>
      <c r="AB73" s="55"/>
      <c r="AC73" s="25"/>
      <c r="AD73" s="8">
        <v>1</v>
      </c>
      <c r="AE73" s="3">
        <f>SUM(D17)</f>
        <v>7</v>
      </c>
      <c r="AF73" s="3">
        <v>5</v>
      </c>
      <c r="AG73" s="4">
        <v>1</v>
      </c>
      <c r="AH73" s="4">
        <v>5</v>
      </c>
      <c r="AI73" s="4">
        <v>2</v>
      </c>
      <c r="AJ73" s="3">
        <v>1</v>
      </c>
      <c r="AK73" s="3">
        <v>0</v>
      </c>
      <c r="AL73" s="3">
        <v>0</v>
      </c>
      <c r="AM73" s="16"/>
      <c r="AN73" s="16"/>
    </row>
    <row r="74" spans="1:40" ht="12" x14ac:dyDescent="0.2">
      <c r="A74" s="56">
        <v>5</v>
      </c>
      <c r="B74" s="18">
        <v>9</v>
      </c>
      <c r="C74" s="26" t="s">
        <v>98</v>
      </c>
      <c r="D74" s="1">
        <v>3</v>
      </c>
      <c r="E74" s="20">
        <v>47</v>
      </c>
      <c r="F74" s="21">
        <v>2660</v>
      </c>
      <c r="G74" s="22">
        <v>8</v>
      </c>
      <c r="H74" s="23" t="s">
        <v>57</v>
      </c>
      <c r="I74" s="1">
        <v>2</v>
      </c>
      <c r="J74" s="20">
        <v>53.2</v>
      </c>
      <c r="K74" s="21">
        <v>2180</v>
      </c>
      <c r="L74" s="22">
        <v>9</v>
      </c>
      <c r="M74" s="24" t="s">
        <v>20</v>
      </c>
      <c r="N74" s="1">
        <v>1</v>
      </c>
      <c r="O74" s="20">
        <v>48</v>
      </c>
      <c r="P74" s="21">
        <v>1060</v>
      </c>
      <c r="Q74" s="22">
        <v>11</v>
      </c>
      <c r="R74" s="23" t="s">
        <v>68</v>
      </c>
      <c r="S74" s="1">
        <v>5</v>
      </c>
      <c r="T74" s="20">
        <v>53</v>
      </c>
      <c r="U74" s="21">
        <v>5160</v>
      </c>
      <c r="V74" s="22">
        <v>2</v>
      </c>
      <c r="W74" s="24" t="s">
        <v>104</v>
      </c>
      <c r="X74" s="1">
        <v>0</v>
      </c>
      <c r="Y74" s="20"/>
      <c r="Z74" s="21"/>
      <c r="AA74" s="22">
        <v>23</v>
      </c>
      <c r="AB74" s="52">
        <f>SUM(D74:D75,I74:I75,N74:N75,S74:S75,X74:X75)</f>
        <v>22</v>
      </c>
      <c r="AC74" s="25"/>
      <c r="AD74" s="8">
        <v>2</v>
      </c>
      <c r="AE74" s="3">
        <v>3</v>
      </c>
      <c r="AF74" s="3">
        <v>4</v>
      </c>
      <c r="AG74" s="4">
        <v>2</v>
      </c>
      <c r="AH74" s="4">
        <v>2</v>
      </c>
      <c r="AI74" s="4">
        <v>3</v>
      </c>
      <c r="AJ74" s="3">
        <v>2</v>
      </c>
      <c r="AK74" s="3">
        <v>1</v>
      </c>
      <c r="AL74" s="3">
        <v>1</v>
      </c>
      <c r="AM74" s="16"/>
      <c r="AN74" s="16"/>
    </row>
    <row r="75" spans="1:40" ht="12" x14ac:dyDescent="0.2">
      <c r="A75" s="57"/>
      <c r="B75" s="18">
        <v>10</v>
      </c>
      <c r="C75" s="26" t="s">
        <v>118</v>
      </c>
      <c r="D75" s="1"/>
      <c r="E75" s="20"/>
      <c r="F75" s="21"/>
      <c r="G75" s="22"/>
      <c r="H75" s="23" t="s">
        <v>19</v>
      </c>
      <c r="I75" s="1">
        <v>2</v>
      </c>
      <c r="J75" s="20">
        <v>57.4</v>
      </c>
      <c r="K75" s="21">
        <v>2240</v>
      </c>
      <c r="L75" s="22">
        <v>8</v>
      </c>
      <c r="M75" s="24" t="s">
        <v>11</v>
      </c>
      <c r="N75" s="1">
        <v>2</v>
      </c>
      <c r="O75" s="20">
        <v>46</v>
      </c>
      <c r="P75" s="21">
        <v>2020</v>
      </c>
      <c r="Q75" s="22">
        <v>7</v>
      </c>
      <c r="R75" s="27" t="s">
        <v>103</v>
      </c>
      <c r="S75" s="1">
        <v>4</v>
      </c>
      <c r="T75" s="20">
        <v>50.6</v>
      </c>
      <c r="U75" s="21">
        <v>4140</v>
      </c>
      <c r="V75" s="22">
        <v>4</v>
      </c>
      <c r="W75" s="24" t="s">
        <v>90</v>
      </c>
      <c r="X75" s="1">
        <v>3</v>
      </c>
      <c r="Y75" s="20">
        <v>57.5</v>
      </c>
      <c r="Z75" s="21">
        <v>3440</v>
      </c>
      <c r="AA75" s="22">
        <v>6</v>
      </c>
      <c r="AB75" s="53"/>
      <c r="AC75" s="25"/>
      <c r="AD75" s="8">
        <v>3</v>
      </c>
      <c r="AE75" s="3">
        <v>6</v>
      </c>
      <c r="AF75" s="3">
        <v>5</v>
      </c>
      <c r="AG75" s="4">
        <v>3</v>
      </c>
      <c r="AH75" s="4">
        <v>3</v>
      </c>
      <c r="AI75" s="4">
        <v>3</v>
      </c>
      <c r="AJ75" s="3">
        <v>3</v>
      </c>
      <c r="AK75" s="3">
        <v>3</v>
      </c>
      <c r="AL75" s="3">
        <v>1</v>
      </c>
      <c r="AM75" s="16"/>
      <c r="AN75" s="16"/>
    </row>
    <row r="76" spans="1:40" ht="12" x14ac:dyDescent="0.2">
      <c r="A76" s="58">
        <v>6</v>
      </c>
      <c r="B76" s="28">
        <v>11</v>
      </c>
      <c r="C76" s="29" t="s">
        <v>127</v>
      </c>
      <c r="D76" s="2">
        <v>1</v>
      </c>
      <c r="E76" s="30">
        <v>42.8</v>
      </c>
      <c r="F76" s="31">
        <v>960</v>
      </c>
      <c r="G76" s="32">
        <v>15</v>
      </c>
      <c r="H76" s="33" t="s">
        <v>30</v>
      </c>
      <c r="I76" s="2">
        <v>1</v>
      </c>
      <c r="J76" s="30">
        <v>44.5</v>
      </c>
      <c r="K76" s="31">
        <v>1000</v>
      </c>
      <c r="L76" s="32">
        <v>17</v>
      </c>
      <c r="M76" s="34" t="s">
        <v>80</v>
      </c>
      <c r="N76" s="2">
        <v>0</v>
      </c>
      <c r="O76" s="30"/>
      <c r="P76" s="31"/>
      <c r="Q76" s="32">
        <v>23</v>
      </c>
      <c r="R76" s="35" t="s">
        <v>36</v>
      </c>
      <c r="S76" s="2">
        <v>4</v>
      </c>
      <c r="T76" s="30">
        <v>47.2</v>
      </c>
      <c r="U76" s="31">
        <v>3560</v>
      </c>
      <c r="V76" s="32">
        <v>6</v>
      </c>
      <c r="W76" s="34" t="s">
        <v>76</v>
      </c>
      <c r="X76" s="2">
        <v>0</v>
      </c>
      <c r="Y76" s="30"/>
      <c r="Z76" s="31"/>
      <c r="AA76" s="32">
        <v>23</v>
      </c>
      <c r="AB76" s="54">
        <f>SUM(D76:D77,I76:I77,N76:N77,S76:S77,X76:X77)</f>
        <v>13</v>
      </c>
      <c r="AC76" s="25"/>
      <c r="AD76" s="8">
        <v>4</v>
      </c>
      <c r="AE76" s="3">
        <v>3</v>
      </c>
      <c r="AF76" s="3">
        <v>1</v>
      </c>
      <c r="AG76" s="4">
        <v>4</v>
      </c>
      <c r="AH76" s="4">
        <v>4</v>
      </c>
      <c r="AI76" s="4">
        <v>3</v>
      </c>
      <c r="AJ76" s="3">
        <v>4</v>
      </c>
      <c r="AK76" s="3">
        <v>1</v>
      </c>
      <c r="AL76" s="3">
        <v>0</v>
      </c>
      <c r="AM76" s="74" t="s">
        <v>138</v>
      </c>
      <c r="AN76" s="74"/>
    </row>
    <row r="77" spans="1:40" ht="12" x14ac:dyDescent="0.2">
      <c r="A77" s="59"/>
      <c r="B77" s="28">
        <v>12</v>
      </c>
      <c r="C77" s="29" t="s">
        <v>115</v>
      </c>
      <c r="D77" s="2">
        <v>0</v>
      </c>
      <c r="E77" s="30"/>
      <c r="F77" s="31"/>
      <c r="G77" s="32">
        <v>23</v>
      </c>
      <c r="H77" s="35" t="s">
        <v>16</v>
      </c>
      <c r="I77" s="2">
        <v>3</v>
      </c>
      <c r="J77" s="30">
        <v>43.7</v>
      </c>
      <c r="K77" s="31">
        <v>2420</v>
      </c>
      <c r="L77" s="32">
        <v>7</v>
      </c>
      <c r="M77" s="34" t="s">
        <v>63</v>
      </c>
      <c r="N77" s="2">
        <v>0</v>
      </c>
      <c r="O77" s="30"/>
      <c r="P77" s="31"/>
      <c r="Q77" s="32">
        <v>23</v>
      </c>
      <c r="R77" s="35" t="s">
        <v>88</v>
      </c>
      <c r="S77" s="2">
        <v>0</v>
      </c>
      <c r="T77" s="30"/>
      <c r="U77" s="31"/>
      <c r="V77" s="32">
        <v>23</v>
      </c>
      <c r="W77" s="42" t="s">
        <v>34</v>
      </c>
      <c r="X77" s="2">
        <v>4</v>
      </c>
      <c r="Y77" s="30">
        <v>45.8</v>
      </c>
      <c r="Z77" s="31">
        <v>3920</v>
      </c>
      <c r="AA77" s="32">
        <v>4</v>
      </c>
      <c r="AB77" s="55"/>
      <c r="AC77" s="25"/>
      <c r="AD77" s="8">
        <v>5</v>
      </c>
      <c r="AE77" s="3">
        <v>5</v>
      </c>
      <c r="AF77" s="3">
        <v>1</v>
      </c>
      <c r="AG77" s="4">
        <v>5</v>
      </c>
      <c r="AH77" s="4">
        <v>4</v>
      </c>
      <c r="AI77" s="4">
        <v>4</v>
      </c>
      <c r="AJ77" s="3">
        <v>5</v>
      </c>
      <c r="AK77" s="3">
        <v>5</v>
      </c>
      <c r="AL77" s="3">
        <v>2</v>
      </c>
      <c r="AM77" s="5" t="s">
        <v>130</v>
      </c>
      <c r="AN77" s="5" t="s">
        <v>129</v>
      </c>
    </row>
    <row r="78" spans="1:40" ht="12" x14ac:dyDescent="0.2">
      <c r="A78" s="56">
        <v>7</v>
      </c>
      <c r="B78" s="18">
        <v>13</v>
      </c>
      <c r="C78" s="26" t="s">
        <v>5</v>
      </c>
      <c r="D78" s="1">
        <v>2</v>
      </c>
      <c r="E78" s="20">
        <v>42.2</v>
      </c>
      <c r="F78" s="21">
        <v>1720</v>
      </c>
      <c r="G78" s="22">
        <v>12</v>
      </c>
      <c r="H78" s="27" t="s">
        <v>21</v>
      </c>
      <c r="I78" s="1">
        <v>1</v>
      </c>
      <c r="J78" s="20">
        <v>37</v>
      </c>
      <c r="K78" s="21">
        <v>840</v>
      </c>
      <c r="L78" s="22">
        <v>21</v>
      </c>
      <c r="M78" s="24" t="s">
        <v>126</v>
      </c>
      <c r="N78" s="1">
        <v>0</v>
      </c>
      <c r="O78" s="20"/>
      <c r="P78" s="21"/>
      <c r="Q78" s="22">
        <v>23</v>
      </c>
      <c r="R78" s="23" t="s">
        <v>29</v>
      </c>
      <c r="S78" s="1">
        <v>0</v>
      </c>
      <c r="T78" s="20"/>
      <c r="U78" s="21"/>
      <c r="V78" s="22">
        <v>23</v>
      </c>
      <c r="W78" s="24" t="s">
        <v>106</v>
      </c>
      <c r="X78" s="1">
        <v>1</v>
      </c>
      <c r="Y78" s="20">
        <v>45.6</v>
      </c>
      <c r="Z78" s="21">
        <v>1020</v>
      </c>
      <c r="AA78" s="22">
        <v>14</v>
      </c>
      <c r="AB78" s="52">
        <f>SUM(D78:D79,I78:I79,N78:N79,S78:S79,X78:X79)</f>
        <v>13</v>
      </c>
      <c r="AC78" s="25"/>
      <c r="AD78" s="9" t="s">
        <v>138</v>
      </c>
      <c r="AE78" s="6">
        <f>SUM(AE73:AE77)</f>
        <v>24</v>
      </c>
      <c r="AF78" s="6">
        <f>SUM(AF73:AF77)</f>
        <v>16</v>
      </c>
      <c r="AG78" s="9" t="s">
        <v>138</v>
      </c>
      <c r="AH78" s="6">
        <f>SUM(AH73:AH77)</f>
        <v>18</v>
      </c>
      <c r="AI78" s="6">
        <f>SUM(AI73:AI77)</f>
        <v>15</v>
      </c>
      <c r="AJ78" s="9" t="s">
        <v>138</v>
      </c>
      <c r="AK78" s="6">
        <f>SUM(AK73:AK77)</f>
        <v>10</v>
      </c>
      <c r="AL78" s="6">
        <f>SUM(AL73:AL77)</f>
        <v>4</v>
      </c>
      <c r="AM78" s="6">
        <f>SUM(AE78,AH78,AK78)</f>
        <v>52</v>
      </c>
      <c r="AN78" s="6">
        <f>SUM(AF78,AI78,AL78)</f>
        <v>35</v>
      </c>
    </row>
    <row r="79" spans="1:40" ht="12" x14ac:dyDescent="0.2">
      <c r="A79" s="57"/>
      <c r="B79" s="18">
        <v>14</v>
      </c>
      <c r="C79" s="26" t="s">
        <v>93</v>
      </c>
      <c r="D79" s="1">
        <v>3</v>
      </c>
      <c r="E79" s="20">
        <v>44.2</v>
      </c>
      <c r="F79" s="21">
        <v>2600</v>
      </c>
      <c r="G79" s="22">
        <v>9</v>
      </c>
      <c r="H79" s="23" t="s">
        <v>79</v>
      </c>
      <c r="I79" s="1">
        <v>2</v>
      </c>
      <c r="J79" s="20">
        <v>48.4</v>
      </c>
      <c r="K79" s="21">
        <v>1980</v>
      </c>
      <c r="L79" s="22">
        <v>11</v>
      </c>
      <c r="M79" s="24" t="s">
        <v>78</v>
      </c>
      <c r="N79" s="1">
        <v>0</v>
      </c>
      <c r="O79" s="20"/>
      <c r="P79" s="21"/>
      <c r="Q79" s="22">
        <v>23</v>
      </c>
      <c r="R79" s="23" t="s">
        <v>2</v>
      </c>
      <c r="S79" s="1">
        <v>1</v>
      </c>
      <c r="T79" s="20">
        <v>36.299999999999997</v>
      </c>
      <c r="U79" s="21">
        <v>840</v>
      </c>
      <c r="V79" s="22">
        <v>13</v>
      </c>
      <c r="W79" s="24" t="s">
        <v>72</v>
      </c>
      <c r="X79" s="1">
        <v>3</v>
      </c>
      <c r="Y79" s="20">
        <v>43</v>
      </c>
      <c r="Z79" s="21">
        <v>2800</v>
      </c>
      <c r="AA79" s="22">
        <v>7</v>
      </c>
      <c r="AB79" s="53"/>
      <c r="AC79" s="25"/>
      <c r="AD79" s="7" t="s">
        <v>141</v>
      </c>
      <c r="AE79" s="5" t="s">
        <v>131</v>
      </c>
      <c r="AF79" s="5" t="s">
        <v>129</v>
      </c>
      <c r="AG79" s="7" t="s">
        <v>141</v>
      </c>
      <c r="AH79" s="5" t="s">
        <v>131</v>
      </c>
      <c r="AI79" s="5" t="s">
        <v>129</v>
      </c>
      <c r="AJ79" s="7" t="s">
        <v>141</v>
      </c>
      <c r="AK79" s="5" t="s">
        <v>131</v>
      </c>
      <c r="AL79" s="5" t="s">
        <v>129</v>
      </c>
      <c r="AM79" s="16"/>
      <c r="AN79" s="16"/>
    </row>
    <row r="80" spans="1:40" ht="12" x14ac:dyDescent="0.2">
      <c r="A80" s="58">
        <v>8</v>
      </c>
      <c r="B80" s="28">
        <v>15</v>
      </c>
      <c r="C80" s="29" t="s">
        <v>37</v>
      </c>
      <c r="D80" s="2">
        <v>1</v>
      </c>
      <c r="E80" s="30">
        <v>43</v>
      </c>
      <c r="F80" s="31">
        <v>960</v>
      </c>
      <c r="G80" s="32">
        <v>13</v>
      </c>
      <c r="H80" s="35" t="s">
        <v>23</v>
      </c>
      <c r="I80" s="2">
        <v>0</v>
      </c>
      <c r="J80" s="30"/>
      <c r="K80" s="31"/>
      <c r="L80" s="32">
        <v>23</v>
      </c>
      <c r="M80" s="34" t="s">
        <v>99</v>
      </c>
      <c r="N80" s="2">
        <v>1</v>
      </c>
      <c r="O80" s="30">
        <v>43</v>
      </c>
      <c r="P80" s="31">
        <v>960</v>
      </c>
      <c r="Q80" s="32">
        <v>12</v>
      </c>
      <c r="R80" s="33" t="s">
        <v>122</v>
      </c>
      <c r="S80" s="2">
        <v>1</v>
      </c>
      <c r="T80" s="30">
        <v>34.700000000000003</v>
      </c>
      <c r="U80" s="31">
        <v>800</v>
      </c>
      <c r="V80" s="32">
        <v>14</v>
      </c>
      <c r="W80" s="34" t="s">
        <v>24</v>
      </c>
      <c r="X80" s="2">
        <v>2</v>
      </c>
      <c r="Y80" s="30">
        <v>57.6</v>
      </c>
      <c r="Z80" s="31">
        <v>2100</v>
      </c>
      <c r="AA80" s="32">
        <v>10</v>
      </c>
      <c r="AB80" s="54">
        <f>SUM(D80:D81,I80:I81,N80:N81,S80:S81,X80:X81)</f>
        <v>8</v>
      </c>
      <c r="AC80" s="25"/>
      <c r="AD80" s="8">
        <v>1</v>
      </c>
      <c r="AE80" s="3">
        <f>SUM(D11)</f>
        <v>5</v>
      </c>
      <c r="AF80" s="3">
        <f>SUM(D10)</f>
        <v>7</v>
      </c>
      <c r="AG80" s="4">
        <v>1</v>
      </c>
      <c r="AH80" s="4">
        <f>SUM(D51)</f>
        <v>3</v>
      </c>
      <c r="AI80" s="4">
        <f>SUM(D52)</f>
        <v>6</v>
      </c>
      <c r="AJ80" s="3">
        <v>1</v>
      </c>
      <c r="AK80" s="3">
        <f>SUM(D84)</f>
        <v>4</v>
      </c>
      <c r="AL80" s="3">
        <f>SUM(D85)</f>
        <v>4</v>
      </c>
      <c r="AM80" s="16"/>
      <c r="AN80" s="16"/>
    </row>
    <row r="81" spans="1:40" ht="12" x14ac:dyDescent="0.2">
      <c r="A81" s="59"/>
      <c r="B81" s="28">
        <v>16</v>
      </c>
      <c r="C81" s="29" t="s">
        <v>59</v>
      </c>
      <c r="D81" s="2">
        <v>2</v>
      </c>
      <c r="E81" s="30">
        <v>44.2</v>
      </c>
      <c r="F81" s="31">
        <v>1980</v>
      </c>
      <c r="G81" s="32">
        <v>10</v>
      </c>
      <c r="H81" s="35" t="s">
        <v>124</v>
      </c>
      <c r="I81" s="2">
        <v>0</v>
      </c>
      <c r="J81" s="30"/>
      <c r="K81" s="31"/>
      <c r="L81" s="32">
        <v>23</v>
      </c>
      <c r="M81" s="34" t="s">
        <v>95</v>
      </c>
      <c r="N81" s="2">
        <v>1</v>
      </c>
      <c r="O81" s="30">
        <v>52</v>
      </c>
      <c r="P81" s="31">
        <v>1140</v>
      </c>
      <c r="Q81" s="32">
        <v>8</v>
      </c>
      <c r="R81" s="35" t="s">
        <v>62</v>
      </c>
      <c r="S81" s="2">
        <v>0</v>
      </c>
      <c r="T81" s="30"/>
      <c r="U81" s="31"/>
      <c r="V81" s="32">
        <v>23</v>
      </c>
      <c r="W81" s="34" t="s">
        <v>119</v>
      </c>
      <c r="X81" s="2"/>
      <c r="Y81" s="30"/>
      <c r="Z81" s="31"/>
      <c r="AA81" s="32"/>
      <c r="AB81" s="55"/>
      <c r="AC81" s="25"/>
      <c r="AD81" s="8">
        <v>2</v>
      </c>
      <c r="AE81" s="3">
        <v>5</v>
      </c>
      <c r="AF81" s="3">
        <v>3</v>
      </c>
      <c r="AG81" s="4">
        <v>2</v>
      </c>
      <c r="AH81" s="4">
        <v>2</v>
      </c>
      <c r="AI81" s="4"/>
      <c r="AJ81" s="3">
        <v>2</v>
      </c>
      <c r="AK81" s="3">
        <v>1</v>
      </c>
      <c r="AL81" s="3">
        <v>2</v>
      </c>
      <c r="AM81" s="16"/>
      <c r="AN81" s="16"/>
    </row>
    <row r="82" spans="1:40" ht="12" x14ac:dyDescent="0.2">
      <c r="A82" s="56">
        <v>9</v>
      </c>
      <c r="B82" s="18">
        <v>17</v>
      </c>
      <c r="C82" s="26" t="s">
        <v>111</v>
      </c>
      <c r="D82" s="1">
        <v>0</v>
      </c>
      <c r="E82" s="20"/>
      <c r="F82" s="21"/>
      <c r="G82" s="22">
        <v>23</v>
      </c>
      <c r="H82" s="23" t="s">
        <v>109</v>
      </c>
      <c r="I82" s="1">
        <v>1</v>
      </c>
      <c r="J82" s="20">
        <v>43.2</v>
      </c>
      <c r="K82" s="21">
        <v>980</v>
      </c>
      <c r="L82" s="22">
        <v>19</v>
      </c>
      <c r="M82" s="24" t="s">
        <v>53</v>
      </c>
      <c r="N82" s="1">
        <v>0</v>
      </c>
      <c r="O82" s="20"/>
      <c r="P82" s="21"/>
      <c r="Q82" s="22">
        <v>23</v>
      </c>
      <c r="R82" s="23" t="s">
        <v>15</v>
      </c>
      <c r="S82" s="1">
        <v>7</v>
      </c>
      <c r="T82" s="20">
        <v>52.1</v>
      </c>
      <c r="U82" s="21">
        <v>6920</v>
      </c>
      <c r="V82" s="22">
        <v>1</v>
      </c>
      <c r="W82" s="24" t="s">
        <v>13</v>
      </c>
      <c r="X82" s="1">
        <v>0</v>
      </c>
      <c r="Y82" s="20"/>
      <c r="Z82" s="21"/>
      <c r="AA82" s="22">
        <v>23</v>
      </c>
      <c r="AB82" s="52">
        <f>SUM(D82:D83,I82:I83,N82:N83,S82:S83,X82:X83)</f>
        <v>24</v>
      </c>
      <c r="AC82" s="25"/>
      <c r="AD82" s="8">
        <v>3</v>
      </c>
      <c r="AE82" s="3">
        <v>5</v>
      </c>
      <c r="AF82" s="3">
        <v>1</v>
      </c>
      <c r="AG82" s="4">
        <v>3</v>
      </c>
      <c r="AH82" s="4">
        <v>2</v>
      </c>
      <c r="AI82" s="4">
        <v>0</v>
      </c>
      <c r="AJ82" s="3">
        <v>3</v>
      </c>
      <c r="AK82" s="3">
        <v>2</v>
      </c>
      <c r="AL82" s="3">
        <v>3</v>
      </c>
      <c r="AM82" s="16"/>
      <c r="AN82" s="16"/>
    </row>
    <row r="83" spans="1:40" ht="12" x14ac:dyDescent="0.2">
      <c r="A83" s="57"/>
      <c r="B83" s="18">
        <v>18</v>
      </c>
      <c r="C83" s="26" t="s">
        <v>81</v>
      </c>
      <c r="D83" s="1">
        <v>0</v>
      </c>
      <c r="E83" s="20"/>
      <c r="F83" s="21"/>
      <c r="G83" s="22">
        <v>23</v>
      </c>
      <c r="H83" s="23" t="s">
        <v>96</v>
      </c>
      <c r="I83" s="1">
        <v>6</v>
      </c>
      <c r="J83" s="20">
        <v>48.5</v>
      </c>
      <c r="K83" s="21">
        <v>6120</v>
      </c>
      <c r="L83" s="22">
        <v>2</v>
      </c>
      <c r="M83" s="24" t="s">
        <v>31</v>
      </c>
      <c r="N83" s="1">
        <v>3</v>
      </c>
      <c r="O83" s="20">
        <v>41.8</v>
      </c>
      <c r="P83" s="21">
        <v>2540</v>
      </c>
      <c r="Q83" s="22">
        <v>3</v>
      </c>
      <c r="R83" s="23" t="s">
        <v>67</v>
      </c>
      <c r="S83" s="1">
        <v>5</v>
      </c>
      <c r="T83" s="20">
        <v>54.5</v>
      </c>
      <c r="U83" s="21">
        <v>4980</v>
      </c>
      <c r="V83" s="22">
        <v>3</v>
      </c>
      <c r="W83" s="24" t="s">
        <v>87</v>
      </c>
      <c r="X83" s="1">
        <v>2</v>
      </c>
      <c r="Y83" s="20">
        <v>50.2</v>
      </c>
      <c r="Z83" s="21">
        <v>2080</v>
      </c>
      <c r="AA83" s="22">
        <v>11</v>
      </c>
      <c r="AB83" s="53"/>
      <c r="AC83" s="25"/>
      <c r="AD83" s="8">
        <v>4</v>
      </c>
      <c r="AE83" s="3">
        <v>0</v>
      </c>
      <c r="AF83" s="3">
        <v>5</v>
      </c>
      <c r="AG83" s="4">
        <v>4</v>
      </c>
      <c r="AH83" s="4">
        <v>6</v>
      </c>
      <c r="AI83" s="4">
        <v>3</v>
      </c>
      <c r="AJ83" s="3">
        <v>4</v>
      </c>
      <c r="AK83" s="3">
        <v>4</v>
      </c>
      <c r="AL83" s="3">
        <v>5</v>
      </c>
      <c r="AM83" s="74" t="s">
        <v>138</v>
      </c>
      <c r="AN83" s="74"/>
    </row>
    <row r="84" spans="1:40" ht="12" x14ac:dyDescent="0.2">
      <c r="A84" s="58">
        <v>10</v>
      </c>
      <c r="B84" s="28">
        <v>19</v>
      </c>
      <c r="C84" s="29" t="s">
        <v>22</v>
      </c>
      <c r="D84" s="2">
        <v>4</v>
      </c>
      <c r="E84" s="30">
        <v>52.7</v>
      </c>
      <c r="F84" s="31">
        <v>3520</v>
      </c>
      <c r="G84" s="32">
        <v>7</v>
      </c>
      <c r="H84" s="35" t="s">
        <v>54</v>
      </c>
      <c r="I84" s="2">
        <v>1</v>
      </c>
      <c r="J84" s="30">
        <v>48</v>
      </c>
      <c r="K84" s="31">
        <v>1060</v>
      </c>
      <c r="L84" s="32">
        <v>15</v>
      </c>
      <c r="M84" s="34" t="s">
        <v>114</v>
      </c>
      <c r="N84" s="2">
        <v>0</v>
      </c>
      <c r="O84" s="30"/>
      <c r="P84" s="31"/>
      <c r="Q84" s="32">
        <v>23</v>
      </c>
      <c r="R84" s="35" t="s">
        <v>83</v>
      </c>
      <c r="S84" s="2">
        <v>0</v>
      </c>
      <c r="T84" s="30"/>
      <c r="U84" s="31"/>
      <c r="V84" s="32">
        <v>23</v>
      </c>
      <c r="W84" s="34" t="s">
        <v>123</v>
      </c>
      <c r="X84" s="2">
        <v>2</v>
      </c>
      <c r="Y84" s="30">
        <v>44.8</v>
      </c>
      <c r="Z84" s="31">
        <v>2000</v>
      </c>
      <c r="AA84" s="32">
        <v>12</v>
      </c>
      <c r="AB84" s="54">
        <f>SUM(D84:D85,I84:I85,N84:N85,S84:S85,X84:X85)</f>
        <v>16</v>
      </c>
      <c r="AC84" s="25"/>
      <c r="AD84" s="8">
        <v>5</v>
      </c>
      <c r="AE84" s="3">
        <v>2</v>
      </c>
      <c r="AF84" s="3">
        <v>4</v>
      </c>
      <c r="AG84" s="4">
        <v>5</v>
      </c>
      <c r="AH84" s="4">
        <v>1</v>
      </c>
      <c r="AI84" s="4">
        <v>3</v>
      </c>
      <c r="AJ84" s="3">
        <v>5</v>
      </c>
      <c r="AK84" s="3">
        <v>1</v>
      </c>
      <c r="AL84" s="3">
        <v>0</v>
      </c>
      <c r="AM84" s="5" t="s">
        <v>131</v>
      </c>
      <c r="AN84" s="5" t="s">
        <v>129</v>
      </c>
    </row>
    <row r="85" spans="1:40" ht="12" x14ac:dyDescent="0.2">
      <c r="A85" s="59"/>
      <c r="B85" s="28">
        <v>20</v>
      </c>
      <c r="C85" s="29" t="s">
        <v>64</v>
      </c>
      <c r="D85" s="2">
        <v>4</v>
      </c>
      <c r="E85" s="30">
        <v>49.8</v>
      </c>
      <c r="F85" s="31">
        <v>3840</v>
      </c>
      <c r="G85" s="32">
        <v>6</v>
      </c>
      <c r="H85" s="35" t="s">
        <v>14</v>
      </c>
      <c r="I85" s="2">
        <v>3</v>
      </c>
      <c r="J85" s="30">
        <v>53.5</v>
      </c>
      <c r="K85" s="31">
        <v>3180</v>
      </c>
      <c r="L85" s="32">
        <v>4</v>
      </c>
      <c r="M85" s="34" t="s">
        <v>28</v>
      </c>
      <c r="N85" s="2">
        <v>0</v>
      </c>
      <c r="O85" s="30"/>
      <c r="P85" s="31"/>
      <c r="Q85" s="32">
        <v>23</v>
      </c>
      <c r="R85" s="35" t="s">
        <v>69</v>
      </c>
      <c r="S85" s="2">
        <v>1</v>
      </c>
      <c r="T85" s="30">
        <v>57.2</v>
      </c>
      <c r="U85" s="31">
        <v>1260</v>
      </c>
      <c r="V85" s="32">
        <v>9</v>
      </c>
      <c r="W85" s="34" t="s">
        <v>65</v>
      </c>
      <c r="X85" s="2">
        <v>1</v>
      </c>
      <c r="Y85" s="30">
        <v>36.200000000000003</v>
      </c>
      <c r="Z85" s="31">
        <v>840</v>
      </c>
      <c r="AA85" s="32">
        <v>16</v>
      </c>
      <c r="AB85" s="55"/>
      <c r="AC85" s="25"/>
      <c r="AD85" s="9" t="s">
        <v>138</v>
      </c>
      <c r="AE85" s="6">
        <f>SUM(AE80:AE84)</f>
        <v>17</v>
      </c>
      <c r="AF85" s="6">
        <f>SUM(AF80:AF84)</f>
        <v>20</v>
      </c>
      <c r="AG85" s="9" t="s">
        <v>138</v>
      </c>
      <c r="AH85" s="6">
        <f>SUM(AH80:AH84)</f>
        <v>14</v>
      </c>
      <c r="AI85" s="6">
        <f>SUM(AI80:AI84)</f>
        <v>12</v>
      </c>
      <c r="AJ85" s="9" t="s">
        <v>138</v>
      </c>
      <c r="AK85" s="6">
        <f>SUM(AK80:AK84)</f>
        <v>12</v>
      </c>
      <c r="AL85" s="6">
        <f>SUM(AL80:AL84)</f>
        <v>14</v>
      </c>
      <c r="AM85" s="6">
        <f>SUM(AE85,AH85,AK85)</f>
        <v>43</v>
      </c>
      <c r="AN85" s="6">
        <f>SUM(AF85,AI85,AL85)</f>
        <v>46</v>
      </c>
    </row>
    <row r="86" spans="1:40" ht="12" x14ac:dyDescent="0.2">
      <c r="A86" s="56">
        <v>11</v>
      </c>
      <c r="B86" s="18">
        <v>21</v>
      </c>
      <c r="C86" s="26" t="s">
        <v>86</v>
      </c>
      <c r="D86" s="1">
        <v>1</v>
      </c>
      <c r="E86" s="20">
        <v>42.9</v>
      </c>
      <c r="F86" s="21">
        <v>960</v>
      </c>
      <c r="G86" s="22">
        <v>14</v>
      </c>
      <c r="H86" s="23" t="s">
        <v>117</v>
      </c>
      <c r="I86" s="1">
        <v>1</v>
      </c>
      <c r="J86" s="20">
        <v>47.5</v>
      </c>
      <c r="K86" s="21">
        <v>1060</v>
      </c>
      <c r="L86" s="22">
        <v>16</v>
      </c>
      <c r="M86" s="24" t="s">
        <v>25</v>
      </c>
      <c r="N86" s="1">
        <v>1</v>
      </c>
      <c r="O86" s="20">
        <v>38.6</v>
      </c>
      <c r="P86" s="21">
        <v>880</v>
      </c>
      <c r="Q86" s="22">
        <v>14</v>
      </c>
      <c r="R86" s="23" t="s">
        <v>32</v>
      </c>
      <c r="S86" s="1">
        <v>0</v>
      </c>
      <c r="T86" s="20"/>
      <c r="U86" s="21"/>
      <c r="V86" s="22">
        <v>23</v>
      </c>
      <c r="W86" s="24" t="s">
        <v>136</v>
      </c>
      <c r="X86" s="1">
        <v>2</v>
      </c>
      <c r="Y86" s="20">
        <v>46.7</v>
      </c>
      <c r="Z86" s="21">
        <v>1880</v>
      </c>
      <c r="AA86" s="22">
        <v>13</v>
      </c>
      <c r="AB86" s="52">
        <f>SUM(D86:D87,I86:I87,N86:N87,S86:S87,X86:X87)</f>
        <v>18</v>
      </c>
      <c r="AC86" s="25"/>
      <c r="AD86" s="7" t="s">
        <v>141</v>
      </c>
      <c r="AE86" s="5" t="s">
        <v>50</v>
      </c>
      <c r="AF86" s="5" t="s">
        <v>129</v>
      </c>
      <c r="AG86" s="7" t="s">
        <v>141</v>
      </c>
      <c r="AH86" s="5" t="s">
        <v>50</v>
      </c>
      <c r="AI86" s="5" t="s">
        <v>129</v>
      </c>
      <c r="AJ86" s="7" t="s">
        <v>141</v>
      </c>
      <c r="AK86" s="5" t="s">
        <v>50</v>
      </c>
      <c r="AL86" s="5" t="s">
        <v>129</v>
      </c>
      <c r="AM86" s="16"/>
      <c r="AN86" s="16"/>
    </row>
    <row r="87" spans="1:40" ht="12" x14ac:dyDescent="0.2">
      <c r="A87" s="57"/>
      <c r="B87" s="18">
        <v>22</v>
      </c>
      <c r="C87" s="26" t="s">
        <v>100</v>
      </c>
      <c r="D87" s="1">
        <v>5</v>
      </c>
      <c r="E87" s="20">
        <v>51</v>
      </c>
      <c r="F87" s="21">
        <v>4620</v>
      </c>
      <c r="G87" s="22">
        <v>5</v>
      </c>
      <c r="H87" s="23" t="s">
        <v>60</v>
      </c>
      <c r="I87" s="1">
        <v>2</v>
      </c>
      <c r="J87" s="20">
        <v>33.1</v>
      </c>
      <c r="K87" s="21">
        <v>1500</v>
      </c>
      <c r="L87" s="22">
        <v>13</v>
      </c>
      <c r="M87" s="24" t="s">
        <v>8</v>
      </c>
      <c r="N87" s="1">
        <v>1</v>
      </c>
      <c r="O87" s="20">
        <v>51.8</v>
      </c>
      <c r="P87" s="21">
        <v>1140</v>
      </c>
      <c r="Q87" s="22">
        <v>9</v>
      </c>
      <c r="R87" s="23" t="s">
        <v>120</v>
      </c>
      <c r="S87" s="1"/>
      <c r="T87" s="20"/>
      <c r="U87" s="21"/>
      <c r="V87" s="22"/>
      <c r="W87" s="24" t="s">
        <v>113</v>
      </c>
      <c r="X87" s="1">
        <v>5</v>
      </c>
      <c r="Y87" s="20">
        <v>51</v>
      </c>
      <c r="Z87" s="21">
        <v>5100</v>
      </c>
      <c r="AA87" s="22">
        <v>2</v>
      </c>
      <c r="AB87" s="53"/>
      <c r="AC87" s="25"/>
      <c r="AD87" s="8">
        <v>1</v>
      </c>
      <c r="AE87" s="3">
        <v>3</v>
      </c>
      <c r="AF87" s="3">
        <v>2</v>
      </c>
      <c r="AG87" s="4">
        <v>1</v>
      </c>
      <c r="AH87" s="4">
        <v>4</v>
      </c>
      <c r="AI87" s="4">
        <v>1</v>
      </c>
      <c r="AJ87" s="3">
        <v>1</v>
      </c>
      <c r="AK87" s="3">
        <v>3</v>
      </c>
      <c r="AL87" s="3">
        <v>2</v>
      </c>
      <c r="AM87" s="16"/>
      <c r="AN87" s="16"/>
    </row>
    <row r="88" spans="1:40" ht="12" x14ac:dyDescent="0.2">
      <c r="A88" s="58">
        <v>12</v>
      </c>
      <c r="B88" s="28">
        <v>23</v>
      </c>
      <c r="C88" s="29" t="s">
        <v>7</v>
      </c>
      <c r="D88" s="2">
        <v>2</v>
      </c>
      <c r="E88" s="30">
        <v>45</v>
      </c>
      <c r="F88" s="31">
        <v>1720</v>
      </c>
      <c r="G88" s="32">
        <v>11</v>
      </c>
      <c r="H88" s="35" t="s">
        <v>77</v>
      </c>
      <c r="I88" s="2">
        <v>1</v>
      </c>
      <c r="J88" s="30">
        <v>44</v>
      </c>
      <c r="K88" s="31">
        <v>980</v>
      </c>
      <c r="L88" s="32">
        <v>18</v>
      </c>
      <c r="M88" s="34" t="s">
        <v>108</v>
      </c>
      <c r="N88" s="2">
        <v>0</v>
      </c>
      <c r="O88" s="30"/>
      <c r="P88" s="31"/>
      <c r="Q88" s="32">
        <v>23</v>
      </c>
      <c r="R88" s="35" t="s">
        <v>121</v>
      </c>
      <c r="S88" s="2">
        <v>0</v>
      </c>
      <c r="T88" s="30"/>
      <c r="U88" s="31"/>
      <c r="V88" s="32">
        <v>23</v>
      </c>
      <c r="W88" s="34" t="s">
        <v>56</v>
      </c>
      <c r="X88" s="2">
        <v>0</v>
      </c>
      <c r="Y88" s="30"/>
      <c r="Z88" s="31"/>
      <c r="AA88" s="32">
        <v>23</v>
      </c>
      <c r="AB88" s="54">
        <f>SUM(D88:D89,I88:I89,N88:N89,S88:S89,X88:X89)</f>
        <v>3</v>
      </c>
      <c r="AC88" s="25"/>
      <c r="AD88" s="8">
        <v>2</v>
      </c>
      <c r="AE88" s="3">
        <v>7</v>
      </c>
      <c r="AF88" s="3"/>
      <c r="AG88" s="4">
        <v>2</v>
      </c>
      <c r="AH88" s="4">
        <v>3</v>
      </c>
      <c r="AI88" s="4">
        <v>1</v>
      </c>
      <c r="AJ88" s="3">
        <v>2</v>
      </c>
      <c r="AK88" s="3">
        <v>2</v>
      </c>
      <c r="AL88" s="3">
        <v>7</v>
      </c>
      <c r="AM88" s="16"/>
      <c r="AN88" s="16"/>
    </row>
    <row r="89" spans="1:40" ht="12" x14ac:dyDescent="0.2">
      <c r="A89" s="59"/>
      <c r="B89" s="28">
        <v>24</v>
      </c>
      <c r="C89" s="29"/>
      <c r="D89" s="2"/>
      <c r="E89" s="30"/>
      <c r="F89" s="31"/>
      <c r="G89" s="32"/>
      <c r="H89" s="35"/>
      <c r="I89" s="2"/>
      <c r="J89" s="30"/>
      <c r="K89" s="31"/>
      <c r="L89" s="32"/>
      <c r="M89" s="35"/>
      <c r="N89" s="2"/>
      <c r="O89" s="30"/>
      <c r="P89" s="31"/>
      <c r="Q89" s="32"/>
      <c r="R89" s="35"/>
      <c r="S89" s="2"/>
      <c r="T89" s="30"/>
      <c r="U89" s="31"/>
      <c r="V89" s="32"/>
      <c r="W89" s="34"/>
      <c r="X89" s="2"/>
      <c r="Y89" s="30"/>
      <c r="Z89" s="31"/>
      <c r="AA89" s="32"/>
      <c r="AB89" s="55"/>
      <c r="AC89" s="25"/>
      <c r="AD89" s="8">
        <v>3</v>
      </c>
      <c r="AE89" s="3">
        <v>1</v>
      </c>
      <c r="AF89" s="3">
        <v>1</v>
      </c>
      <c r="AG89" s="4">
        <v>3</v>
      </c>
      <c r="AH89" s="4">
        <v>2</v>
      </c>
      <c r="AI89" s="4">
        <v>2</v>
      </c>
      <c r="AJ89" s="3">
        <v>3</v>
      </c>
      <c r="AK89" s="3">
        <v>1</v>
      </c>
      <c r="AL89" s="3">
        <v>8</v>
      </c>
      <c r="AM89" s="16"/>
      <c r="AN89" s="16"/>
    </row>
    <row r="90" spans="1:40" ht="12.75" x14ac:dyDescent="0.2">
      <c r="A90" s="48" t="s">
        <v>140</v>
      </c>
      <c r="B90" s="49"/>
      <c r="C90" s="61" t="s">
        <v>164</v>
      </c>
      <c r="D90" s="61"/>
      <c r="E90" s="61"/>
      <c r="F90" s="61"/>
      <c r="G90" s="61"/>
      <c r="H90" s="61" t="s">
        <v>165</v>
      </c>
      <c r="I90" s="61"/>
      <c r="J90" s="61"/>
      <c r="K90" s="61"/>
      <c r="L90" s="61"/>
      <c r="M90" s="61" t="s">
        <v>166</v>
      </c>
      <c r="N90" s="61"/>
      <c r="O90" s="61"/>
      <c r="P90" s="61"/>
      <c r="Q90" s="61"/>
      <c r="R90" s="61" t="s">
        <v>167</v>
      </c>
      <c r="S90" s="61"/>
      <c r="T90" s="61"/>
      <c r="U90" s="61"/>
      <c r="V90" s="61"/>
      <c r="W90" s="61" t="s">
        <v>168</v>
      </c>
      <c r="X90" s="61"/>
      <c r="Y90" s="61"/>
      <c r="Z90" s="61"/>
      <c r="AA90" s="61"/>
      <c r="AB90" s="66">
        <f>SUM(AB66:AB89)</f>
        <v>236</v>
      </c>
      <c r="AC90" s="39"/>
      <c r="AD90" s="8">
        <v>4</v>
      </c>
      <c r="AE90" s="3">
        <v>2</v>
      </c>
      <c r="AF90" s="3"/>
      <c r="AG90" s="4">
        <v>4</v>
      </c>
      <c r="AH90" s="4">
        <v>0</v>
      </c>
      <c r="AI90" s="4">
        <v>3</v>
      </c>
      <c r="AJ90" s="3">
        <v>4</v>
      </c>
      <c r="AK90" s="3">
        <v>1</v>
      </c>
      <c r="AL90" s="3">
        <v>1</v>
      </c>
      <c r="AM90" s="74" t="s">
        <v>138</v>
      </c>
      <c r="AN90" s="74"/>
    </row>
    <row r="91" spans="1:40" ht="12.75" x14ac:dyDescent="0.2">
      <c r="A91" s="50" t="s">
        <v>51</v>
      </c>
      <c r="B91" s="51"/>
      <c r="C91" s="61" t="s">
        <v>163</v>
      </c>
      <c r="D91" s="61"/>
      <c r="E91" s="61"/>
      <c r="F91" s="61"/>
      <c r="G91" s="61"/>
      <c r="H91" s="61" t="s">
        <v>163</v>
      </c>
      <c r="I91" s="61"/>
      <c r="J91" s="61"/>
      <c r="K91" s="61"/>
      <c r="L91" s="61"/>
      <c r="M91" s="61" t="s">
        <v>163</v>
      </c>
      <c r="N91" s="61"/>
      <c r="O91" s="61"/>
      <c r="P91" s="61"/>
      <c r="Q91" s="61"/>
      <c r="R91" s="61" t="s">
        <v>163</v>
      </c>
      <c r="S91" s="61"/>
      <c r="T91" s="61"/>
      <c r="U91" s="61"/>
      <c r="V91" s="61"/>
      <c r="W91" s="61" t="s">
        <v>163</v>
      </c>
      <c r="X91" s="61"/>
      <c r="Y91" s="61"/>
      <c r="Z91" s="61"/>
      <c r="AA91" s="61"/>
      <c r="AB91" s="66"/>
      <c r="AC91" s="39"/>
      <c r="AD91" s="8">
        <v>5</v>
      </c>
      <c r="AE91" s="3">
        <v>2</v>
      </c>
      <c r="AF91" s="3">
        <v>1</v>
      </c>
      <c r="AG91" s="4">
        <v>5</v>
      </c>
      <c r="AH91" s="4">
        <v>2</v>
      </c>
      <c r="AI91" s="4">
        <v>2</v>
      </c>
      <c r="AJ91" s="3">
        <v>5</v>
      </c>
      <c r="AK91" s="3">
        <v>3</v>
      </c>
      <c r="AL91" s="3">
        <v>0</v>
      </c>
      <c r="AM91" s="5" t="s">
        <v>50</v>
      </c>
      <c r="AN91" s="5" t="s">
        <v>129</v>
      </c>
    </row>
    <row r="92" spans="1:40" ht="12.75" x14ac:dyDescent="0.2">
      <c r="A92" s="67" t="s">
        <v>145</v>
      </c>
      <c r="B92" s="68"/>
      <c r="C92" s="60">
        <f>SUM(D66:D89)</f>
        <v>65</v>
      </c>
      <c r="D92" s="60"/>
      <c r="E92" s="60"/>
      <c r="F92" s="60"/>
      <c r="G92" s="60"/>
      <c r="H92" s="60">
        <f>SUM(I66:I89)</f>
        <v>50</v>
      </c>
      <c r="I92" s="60"/>
      <c r="J92" s="60"/>
      <c r="K92" s="60"/>
      <c r="L92" s="60"/>
      <c r="M92" s="60">
        <f>SUM(N66:N89)</f>
        <v>30</v>
      </c>
      <c r="N92" s="60"/>
      <c r="O92" s="60"/>
      <c r="P92" s="60"/>
      <c r="Q92" s="60"/>
      <c r="R92" s="60">
        <f>SUM(S66:S89)</f>
        <v>41</v>
      </c>
      <c r="S92" s="60"/>
      <c r="T92" s="60"/>
      <c r="U92" s="60"/>
      <c r="V92" s="60"/>
      <c r="W92" s="60">
        <f>SUM(X66:X89)</f>
        <v>50</v>
      </c>
      <c r="X92" s="60"/>
      <c r="Y92" s="60"/>
      <c r="Z92" s="60"/>
      <c r="AA92" s="60"/>
      <c r="AB92" s="66"/>
      <c r="AC92" s="43"/>
      <c r="AD92" s="9" t="s">
        <v>138</v>
      </c>
      <c r="AE92" s="6">
        <f>SUM(AE87:AE91)</f>
        <v>15</v>
      </c>
      <c r="AF92" s="6">
        <f>SUM(AF87:AF91)</f>
        <v>4</v>
      </c>
      <c r="AG92" s="9" t="s">
        <v>138</v>
      </c>
      <c r="AH92" s="6">
        <f>SUM(AH87:AH91)</f>
        <v>11</v>
      </c>
      <c r="AI92" s="6">
        <f>SUM(AI87:AI91)</f>
        <v>9</v>
      </c>
      <c r="AJ92" s="9" t="s">
        <v>138</v>
      </c>
      <c r="AK92" s="6">
        <f>SUM(AK87:AK91)</f>
        <v>10</v>
      </c>
      <c r="AL92" s="6">
        <f>SUM(AL87:AL91)</f>
        <v>18</v>
      </c>
      <c r="AM92" s="6">
        <f>SUM(AE92,AH92,AK92)</f>
        <v>36</v>
      </c>
      <c r="AN92" s="6">
        <f>SUM(AF92,AI92,AL92)</f>
        <v>31</v>
      </c>
    </row>
  </sheetData>
  <mergeCells count="171">
    <mergeCell ref="AM69:AN69"/>
    <mergeCell ref="AM76:AN76"/>
    <mergeCell ref="AM83:AN83"/>
    <mergeCell ref="AM90:AN90"/>
    <mergeCell ref="AM7:AN7"/>
    <mergeCell ref="AM14:AN14"/>
    <mergeCell ref="AM21:AN21"/>
    <mergeCell ref="AM28:AN28"/>
    <mergeCell ref="AM38:AN38"/>
    <mergeCell ref="AM45:AN45"/>
    <mergeCell ref="AD2:AF2"/>
    <mergeCell ref="AD1:AL1"/>
    <mergeCell ref="AG2:AI2"/>
    <mergeCell ref="AJ2:AL2"/>
    <mergeCell ref="AD32:AL32"/>
    <mergeCell ref="AD33:AF33"/>
    <mergeCell ref="AG33:AI33"/>
    <mergeCell ref="AJ33:AL33"/>
    <mergeCell ref="M92:Q92"/>
    <mergeCell ref="R92:V92"/>
    <mergeCell ref="W92:AA92"/>
    <mergeCell ref="AB90:AB92"/>
    <mergeCell ref="M90:Q90"/>
    <mergeCell ref="R90:V90"/>
    <mergeCell ref="M91:Q91"/>
    <mergeCell ref="R91:V91"/>
    <mergeCell ref="W91:AA91"/>
    <mergeCell ref="AD63:AL63"/>
    <mergeCell ref="AD64:AF64"/>
    <mergeCell ref="AG64:AI64"/>
    <mergeCell ref="AJ64:AL64"/>
    <mergeCell ref="A92:B92"/>
    <mergeCell ref="C92:G92"/>
    <mergeCell ref="H92:L92"/>
    <mergeCell ref="A90:B90"/>
    <mergeCell ref="C90:G90"/>
    <mergeCell ref="H90:L90"/>
    <mergeCell ref="A91:B91"/>
    <mergeCell ref="C91:G91"/>
    <mergeCell ref="H91:L91"/>
    <mergeCell ref="W90:AA90"/>
    <mergeCell ref="A84:A85"/>
    <mergeCell ref="AB84:AB85"/>
    <mergeCell ref="A86:A87"/>
    <mergeCell ref="AB86:AB87"/>
    <mergeCell ref="A88:A89"/>
    <mergeCell ref="AB88:AB89"/>
    <mergeCell ref="A78:A79"/>
    <mergeCell ref="AB78:AB79"/>
    <mergeCell ref="A80:A81"/>
    <mergeCell ref="AB80:AB81"/>
    <mergeCell ref="A82:A83"/>
    <mergeCell ref="AB82:AB83"/>
    <mergeCell ref="A72:A73"/>
    <mergeCell ref="AB72:AB73"/>
    <mergeCell ref="A74:A75"/>
    <mergeCell ref="AB74:AB75"/>
    <mergeCell ref="A76:A77"/>
    <mergeCell ref="AB76:AB77"/>
    <mergeCell ref="A66:A67"/>
    <mergeCell ref="AB66:AB67"/>
    <mergeCell ref="A68:A69"/>
    <mergeCell ref="AB68:AB69"/>
    <mergeCell ref="A70:A71"/>
    <mergeCell ref="AB70:AB71"/>
    <mergeCell ref="A63:AB63"/>
    <mergeCell ref="C64:G64"/>
    <mergeCell ref="H64:L64"/>
    <mergeCell ref="M64:Q64"/>
    <mergeCell ref="R64:V64"/>
    <mergeCell ref="W64:AA64"/>
    <mergeCell ref="W60:AA60"/>
    <mergeCell ref="A61:B61"/>
    <mergeCell ref="C61:G61"/>
    <mergeCell ref="H61:L61"/>
    <mergeCell ref="M61:Q61"/>
    <mergeCell ref="R61:V61"/>
    <mergeCell ref="W61:AA61"/>
    <mergeCell ref="C59:G59"/>
    <mergeCell ref="H59:L59"/>
    <mergeCell ref="M59:Q59"/>
    <mergeCell ref="R59:V59"/>
    <mergeCell ref="W59:AA59"/>
    <mergeCell ref="AB59:AB61"/>
    <mergeCell ref="C60:G60"/>
    <mergeCell ref="H60:L60"/>
    <mergeCell ref="M60:Q60"/>
    <mergeCell ref="R60:V60"/>
    <mergeCell ref="A53:A54"/>
    <mergeCell ref="AB53:AB54"/>
    <mergeCell ref="A55:A56"/>
    <mergeCell ref="AB55:AB56"/>
    <mergeCell ref="A57:A58"/>
    <mergeCell ref="AB57:AB58"/>
    <mergeCell ref="A47:A48"/>
    <mergeCell ref="AB47:AB48"/>
    <mergeCell ref="A49:A50"/>
    <mergeCell ref="AB49:AB50"/>
    <mergeCell ref="A51:A52"/>
    <mergeCell ref="AB51:AB52"/>
    <mergeCell ref="A41:A42"/>
    <mergeCell ref="AB41:AB42"/>
    <mergeCell ref="A43:A44"/>
    <mergeCell ref="AB43:AB44"/>
    <mergeCell ref="A45:A46"/>
    <mergeCell ref="AB45:AB46"/>
    <mergeCell ref="A35:A36"/>
    <mergeCell ref="AB35:AB36"/>
    <mergeCell ref="A37:A38"/>
    <mergeCell ref="AB37:AB38"/>
    <mergeCell ref="A39:A40"/>
    <mergeCell ref="AB39:AB40"/>
    <mergeCell ref="A32:AB32"/>
    <mergeCell ref="C33:G33"/>
    <mergeCell ref="H33:L33"/>
    <mergeCell ref="M33:Q33"/>
    <mergeCell ref="R33:V33"/>
    <mergeCell ref="W33:AA33"/>
    <mergeCell ref="R29:V29"/>
    <mergeCell ref="C28:G28"/>
    <mergeCell ref="W2:AA2"/>
    <mergeCell ref="R30:V30"/>
    <mergeCell ref="A28:B28"/>
    <mergeCell ref="A29:B29"/>
    <mergeCell ref="A30:B30"/>
    <mergeCell ref="H28:L28"/>
    <mergeCell ref="H29:L29"/>
    <mergeCell ref="H30:L30"/>
    <mergeCell ref="H2:L2"/>
    <mergeCell ref="M2:Q2"/>
    <mergeCell ref="C2:G2"/>
    <mergeCell ref="A1:AB1"/>
    <mergeCell ref="R2:V2"/>
    <mergeCell ref="R28:V28"/>
    <mergeCell ref="AB28:AB30"/>
    <mergeCell ref="M28:Q28"/>
    <mergeCell ref="M30:Q30"/>
    <mergeCell ref="W29:AA29"/>
    <mergeCell ref="W30:AA30"/>
    <mergeCell ref="M29:Q29"/>
    <mergeCell ref="A4:A5"/>
    <mergeCell ref="A6:A7"/>
    <mergeCell ref="A8:A9"/>
    <mergeCell ref="A10:A11"/>
    <mergeCell ref="A12:A13"/>
    <mergeCell ref="A14:A15"/>
    <mergeCell ref="C29:G29"/>
    <mergeCell ref="A26:A27"/>
    <mergeCell ref="AB4:AB5"/>
    <mergeCell ref="AB6:AB7"/>
    <mergeCell ref="AB8:AB9"/>
    <mergeCell ref="AB10:AB11"/>
    <mergeCell ref="AB12:AB13"/>
    <mergeCell ref="W28:AA28"/>
    <mergeCell ref="AB14:AB15"/>
    <mergeCell ref="A16:A17"/>
    <mergeCell ref="A18:A19"/>
    <mergeCell ref="A20:A21"/>
    <mergeCell ref="A22:A23"/>
    <mergeCell ref="A24:A25"/>
    <mergeCell ref="C30:G30"/>
    <mergeCell ref="AM52:AN52"/>
    <mergeCell ref="AM59:AN59"/>
    <mergeCell ref="A59:B59"/>
    <mergeCell ref="A60:B60"/>
    <mergeCell ref="AB16:AB17"/>
    <mergeCell ref="AB18:AB19"/>
    <mergeCell ref="AB20:AB21"/>
    <mergeCell ref="AB22:AB23"/>
    <mergeCell ref="AB24:AB25"/>
    <mergeCell ref="AB26:AB27"/>
  </mergeCells>
  <phoneticPr fontId="0" type="noConversion"/>
  <pageMargins left="0.31496062992125984" right="0.35433070866141736" top="0.94488188976377963" bottom="0.11811023622047245" header="0.15748031496062992" footer="0.15748031496062992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2017-09-04T08:42:50Z</cp:lastPrinted>
  <dcterms:created xsi:type="dcterms:W3CDTF">2003-06-13T07:01:41Z</dcterms:created>
  <dcterms:modified xsi:type="dcterms:W3CDTF">2020-06-25T20:43:47Z</dcterms:modified>
</cp:coreProperties>
</file>