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0" windowWidth="15480" windowHeight="77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Q66" i="1" l="1"/>
  <c r="Q64" i="1"/>
  <c r="P66" i="1"/>
  <c r="P64" i="1"/>
  <c r="O66" i="1"/>
  <c r="O64" i="1"/>
  <c r="H66" i="1"/>
  <c r="H64" i="1"/>
  <c r="Q70" i="1"/>
  <c r="Q62" i="1"/>
  <c r="Q60" i="1"/>
  <c r="Q58" i="1"/>
  <c r="Q56" i="1"/>
  <c r="Q54" i="1"/>
  <c r="Q52" i="1"/>
  <c r="P70" i="1"/>
  <c r="Q46" i="1"/>
  <c r="Q42" i="1"/>
  <c r="Q40" i="1"/>
  <c r="Q38" i="1"/>
  <c r="Q36" i="1"/>
  <c r="Q34" i="1"/>
  <c r="Q32" i="1"/>
  <c r="Q30" i="1"/>
  <c r="Q28" i="1"/>
  <c r="P46" i="1"/>
  <c r="O47" i="1"/>
  <c r="I46" i="1"/>
  <c r="O42" i="1"/>
  <c r="O40" i="1"/>
  <c r="H47" i="1"/>
  <c r="B46" i="1"/>
  <c r="H42" i="1"/>
  <c r="H40" i="1"/>
  <c r="Q22" i="1"/>
  <c r="P22" i="1"/>
  <c r="O23" i="1"/>
  <c r="H23" i="1"/>
  <c r="I22" i="1"/>
  <c r="B22" i="1"/>
  <c r="Q16" i="1"/>
  <c r="P16" i="1"/>
  <c r="P18" i="1"/>
  <c r="O18" i="1"/>
  <c r="O16" i="1"/>
  <c r="H18" i="1"/>
  <c r="H16" i="1"/>
  <c r="H14" i="1"/>
  <c r="P42" i="1"/>
  <c r="Q18" i="1" l="1"/>
  <c r="Q6" i="1"/>
  <c r="Q8" i="1"/>
  <c r="Q10" i="1"/>
  <c r="Q12" i="1"/>
  <c r="Q14" i="1"/>
  <c r="Q4" i="1"/>
  <c r="O62" i="1"/>
  <c r="H62" i="1"/>
  <c r="P62" i="1" s="1"/>
  <c r="O60" i="1"/>
  <c r="H60" i="1"/>
  <c r="O58" i="1"/>
  <c r="H58" i="1"/>
  <c r="P58" i="1" s="1"/>
  <c r="O56" i="1"/>
  <c r="H56" i="1"/>
  <c r="O54" i="1"/>
  <c r="H54" i="1"/>
  <c r="O52" i="1"/>
  <c r="H52" i="1"/>
  <c r="P40" i="1"/>
  <c r="O38" i="1"/>
  <c r="H38" i="1"/>
  <c r="O36" i="1"/>
  <c r="H36" i="1"/>
  <c r="P36" i="1" s="1"/>
  <c r="O34" i="1"/>
  <c r="H34" i="1"/>
  <c r="O32" i="1"/>
  <c r="P32" i="1" s="1"/>
  <c r="H32" i="1"/>
  <c r="O30" i="1"/>
  <c r="H30" i="1"/>
  <c r="O28" i="1"/>
  <c r="H28" i="1"/>
  <c r="O14" i="1"/>
  <c r="O12" i="1"/>
  <c r="O10" i="1"/>
  <c r="O8" i="1"/>
  <c r="O4" i="1"/>
  <c r="O6" i="1"/>
  <c r="H12" i="1"/>
  <c r="H10" i="1"/>
  <c r="H8" i="1"/>
  <c r="H6" i="1"/>
  <c r="H4" i="1"/>
  <c r="P4" i="1" s="1"/>
  <c r="O71" i="1" l="1"/>
  <c r="P54" i="1"/>
  <c r="P60" i="1"/>
  <c r="P56" i="1"/>
  <c r="H71" i="1"/>
  <c r="P34" i="1"/>
  <c r="P38" i="1"/>
  <c r="P30" i="1"/>
  <c r="B70" i="1"/>
  <c r="P52" i="1"/>
  <c r="I70" i="1"/>
  <c r="P28" i="1"/>
  <c r="P10" i="1"/>
  <c r="P14" i="1"/>
  <c r="P8" i="1"/>
  <c r="P12" i="1"/>
  <c r="P6" i="1"/>
</calcChain>
</file>

<file path=xl/sharedStrings.xml><?xml version="1.0" encoding="utf-8"?>
<sst xmlns="http://schemas.openxmlformats.org/spreadsheetml/2006/main" count="261" uniqueCount="131">
  <si>
    <t>RAZEM   tura 1</t>
  </si>
  <si>
    <t>RAZEM  tura 2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</si>
  <si>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</si>
  <si>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</si>
  <si>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</si>
  <si>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</si>
  <si>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</si>
  <si>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</si>
  <si>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</si>
  <si>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</si>
  <si>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</si>
  <si>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stan.</t>
  </si>
  <si>
    <t>Lp.</t>
  </si>
  <si>
    <t>Razem</t>
  </si>
  <si>
    <t>ryby</t>
  </si>
  <si>
    <t>na stan.</t>
  </si>
  <si>
    <t>STATUS</t>
  </si>
  <si>
    <t>STANOWISKA</t>
  </si>
  <si>
    <t>Średnia ryb</t>
  </si>
  <si>
    <t>Ciszewski</t>
  </si>
  <si>
    <t>rzeka</t>
  </si>
  <si>
    <t>Raba</t>
  </si>
  <si>
    <t>most w Dobczycach</t>
  </si>
  <si>
    <t>druty wysokiego napięcia poniżej mostu,</t>
  </si>
  <si>
    <t>wylot kanału</t>
  </si>
  <si>
    <t>początek ogródków działkowych,</t>
  </si>
  <si>
    <t>rura spustowa po prawej stronie</t>
  </si>
  <si>
    <t>nowy most w Dobczycach</t>
  </si>
  <si>
    <t>Tura 1 (sobota 6.30-10.00)</t>
  </si>
  <si>
    <t>Tura 2 niedziela (6.30-10.00)</t>
  </si>
  <si>
    <t>300 m poniżej drutów wysokiego napięcia, końcówka plaży</t>
  </si>
  <si>
    <t>200 m powyżej końca opaski</t>
  </si>
  <si>
    <t>szarfy z lewej strony na wprost wjazdu od tui</t>
  </si>
  <si>
    <t>Gagatek</t>
  </si>
  <si>
    <t>Kulig</t>
  </si>
  <si>
    <t>Wilczyński</t>
  </si>
  <si>
    <t>Puchar Raby 2022 (25-26 czerwiec) - sektor C - rzeka Raba  (od Fałkowic do Gdowa)</t>
  </si>
  <si>
    <t>Puchar Raby 2022 (25-26 czerwiec) - sektor A - rzeka Raba  (od mostu w Dobczycach do Winiar)</t>
  </si>
  <si>
    <t>początek wlewu (dojazd do żwirowni po prawej stronie rzeki)</t>
  </si>
  <si>
    <t>wejście przy bramie oczyszczalni - początek stanowiska</t>
  </si>
  <si>
    <t>szarfy z lewej strony, dojazd przy szklarni w Niezdowie</t>
  </si>
  <si>
    <t>do 100 m poniżej zakrętu rzeki, wejście od boiska w Winiarach</t>
  </si>
  <si>
    <t>połowa prądów poniżej potoku z Dziekanowic po lewej stronie rzeki</t>
  </si>
  <si>
    <t>numer na dębie z prawej strony, szarfy z lewej strony</t>
  </si>
  <si>
    <t>połowa płani przy prawej opasce, numer na kamieniu z prawej strony rzeki,</t>
  </si>
  <si>
    <t>Puchar Raby 2022 (25-26 czerwiec) - sektor B - rzeka Raba  (od Winiar do Fałkowic)</t>
  </si>
  <si>
    <t>350 m poniżej linii wysokiego napięcia</t>
  </si>
  <si>
    <t>100 m powyżej ujścia potoku z Winiar</t>
  </si>
  <si>
    <t xml:space="preserve">Winiary-początek wlewu na zakręcie </t>
  </si>
  <si>
    <t>do środka prądów poniżej wyschłego potoku (końcówka plaży)</t>
  </si>
  <si>
    <t>dojazd od sołtysa,</t>
  </si>
  <si>
    <t>numer na drzewach po obu stronach rzeki</t>
  </si>
  <si>
    <t>szarfy przy kępie krzaków akacjowych po lewej stronie</t>
  </si>
  <si>
    <t>numer na dębie po prawej stronie rzeki</t>
  </si>
  <si>
    <t>250 m powyżej ujścia Krzyworzeki, numer na czereśni na prawym brzegu</t>
  </si>
  <si>
    <t>szarfy na krzaku na lewym brzegu</t>
  </si>
  <si>
    <t>150 m poniżej ujścia Krzyworzeki</t>
  </si>
  <si>
    <t>i prawej strony, numer na wywróconym drzewie z prawej strony</t>
  </si>
  <si>
    <t>dojazd od Kunic</t>
  </si>
  <si>
    <t>numer na drzewie na wysokim brzegu lewa strona,</t>
  </si>
  <si>
    <t>koniec płani po lewej stronie, początek prądów po prawej stronie</t>
  </si>
  <si>
    <t>dojazd od ujścia Krzyworzeki, numer na drzeie po prawej stronie rzeki</t>
  </si>
  <si>
    <t>środek opaski lewa strona, numer na kamieniu</t>
  </si>
  <si>
    <t>700 m poniżej wjazdu na ujście Krzyworzeki, duże kępy wywróconych drzew z lewej</t>
  </si>
  <si>
    <t>początek opaski po prawej stronie koło pastwiska w Fałkowicach</t>
  </si>
  <si>
    <t>oraz na przymulonym drzewie prawa strona</t>
  </si>
  <si>
    <t>numer na drzewie z lewej strony, szarfy po obu stronach przy wjeździe do wody</t>
  </si>
  <si>
    <t>początek lewej opaski - wlew</t>
  </si>
  <si>
    <t>numer na kamieniach z lewej strony, szarfa z prawej</t>
  </si>
  <si>
    <t>400 m powyżej młyna, numer na środku opaski po prawej stronie</t>
  </si>
  <si>
    <t>Gdów - koniec opaski po lewej stronie</t>
  </si>
  <si>
    <t>numer na topoli na lewym brzegu, szarfy z prawej strony</t>
  </si>
  <si>
    <t>dolna część prawej opaski, 300 m poniżej młyna</t>
  </si>
  <si>
    <t>numer na kamieniu na prawej opasce, szarfy z lewej strony</t>
  </si>
  <si>
    <t>środek opaski, numer na lewej stronie rzeki, szarfy po prawej</t>
  </si>
  <si>
    <t>Bury</t>
  </si>
  <si>
    <t>Toczek</t>
  </si>
  <si>
    <t>Scąber</t>
  </si>
  <si>
    <t>Janik Jan</t>
  </si>
  <si>
    <t>Dziedzina</t>
  </si>
  <si>
    <t>Buda</t>
  </si>
  <si>
    <t>Wanagiel</t>
  </si>
  <si>
    <t>Rodak</t>
  </si>
  <si>
    <t>Zyffert Marcin</t>
  </si>
  <si>
    <t>Kaniuczak Rafał</t>
  </si>
  <si>
    <t>Podgórny</t>
  </si>
  <si>
    <t>Kijowski</t>
  </si>
  <si>
    <t>Ligęza</t>
  </si>
  <si>
    <t>Maciaszek</t>
  </si>
  <si>
    <t>Zasadzki Andrzej</t>
  </si>
  <si>
    <t>Kubasik</t>
  </si>
  <si>
    <t>Krupa</t>
  </si>
  <si>
    <t>Konwiński</t>
  </si>
  <si>
    <t>Nowak</t>
  </si>
  <si>
    <t>Lorenc</t>
  </si>
  <si>
    <t>Wierdak</t>
  </si>
  <si>
    <t>Łobas</t>
  </si>
  <si>
    <t>Tworzydło</t>
  </si>
  <si>
    <t>Suwaj</t>
  </si>
  <si>
    <t>Wałachowski</t>
  </si>
  <si>
    <t>Bolisęga</t>
  </si>
  <si>
    <t>Brańka</t>
  </si>
  <si>
    <t>Ławnik</t>
  </si>
  <si>
    <t>Piekarczyk</t>
  </si>
  <si>
    <t>Opach Kamil</t>
  </si>
  <si>
    <t>Błaszczak</t>
  </si>
  <si>
    <t>Koper (lipień)</t>
  </si>
  <si>
    <t>Koba</t>
  </si>
  <si>
    <t>Drelinkiewicz</t>
  </si>
  <si>
    <t>Kulig (lipień-30 cm)</t>
  </si>
  <si>
    <t>Łach Paweł</t>
  </si>
  <si>
    <t>Nowobilska</t>
  </si>
  <si>
    <t>Błachut</t>
  </si>
  <si>
    <t>Dereń</t>
  </si>
  <si>
    <t>Chrobak</t>
  </si>
  <si>
    <t>Furman</t>
  </si>
  <si>
    <t>Marzec</t>
  </si>
  <si>
    <t>Bury (świnka 51 cm)</t>
  </si>
  <si>
    <t>Koper</t>
  </si>
  <si>
    <t>sektor</t>
  </si>
  <si>
    <t>C</t>
  </si>
  <si>
    <t>B</t>
  </si>
  <si>
    <t xml:space="preserve">rzeka </t>
  </si>
  <si>
    <t>A</t>
  </si>
  <si>
    <t>wakat</t>
  </si>
  <si>
    <t>300 m poniżej zakrętu rzeki przy boisku w Winiarach</t>
  </si>
  <si>
    <t>(dojazd od boiska w Winiarach)</t>
  </si>
  <si>
    <t>ujście potoku z Kunic, środek płani, dojazd od pastwisk w Fałkowicach</t>
  </si>
  <si>
    <t>stary most w Gdowie</t>
  </si>
  <si>
    <t>koniec stanowiska i sektora: 100 m powyżej nowego mostu w Gdowie</t>
  </si>
  <si>
    <t>koniec wysepki, numer na kamieniach lewej opaski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</si>
</sst>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9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35"/>
      </patternFill>
    </fill>
    <fill>
      <patternFill patternType="solid">
        <fgColor rgb="FF92D05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83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left" vertical="center"/>
    </xf>
    <xf numFmtId="0" fontId="3" fillId="5" borderId="5" xfId="1" applyFont="1" applyFill="1" applyBorder="1" applyAlignment="1">
      <alignment horizontal="center" vertical="center"/>
    </xf>
    <xf numFmtId="164" fontId="4" fillId="5" borderId="5" xfId="1" applyNumberFormat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tabSelected="1" topLeftCell="A27" zoomScale="110" zoomScaleNormal="110" workbookViewId="0">
      <selection activeCell="A49" sqref="A49:S49"/>
    </sheetView>
  </sheetViews>
  <sheetFormatPr defaultRowHeight="9.75"/>
  <cols>
    <col min="1" max="1" width="6.5703125" style="1" customWidth="1"/>
    <col min="2" max="2" width="2.85546875" style="2" bestFit="1" customWidth="1"/>
    <col min="3" max="3" width="11" style="1" bestFit="1" customWidth="1"/>
    <col min="4" max="5" width="3.5703125" style="2" bestFit="1" customWidth="1"/>
    <col min="6" max="6" width="3.85546875" style="2" bestFit="1" customWidth="1"/>
    <col min="7" max="8" width="3.5703125" style="2" bestFit="1" customWidth="1"/>
    <col min="9" max="9" width="2.85546875" style="2" bestFit="1" customWidth="1"/>
    <col min="10" max="10" width="13.42578125" style="1" bestFit="1" customWidth="1"/>
    <col min="11" max="12" width="3.5703125" style="2" bestFit="1" customWidth="1"/>
    <col min="13" max="13" width="3.85546875" style="2" bestFit="1" customWidth="1"/>
    <col min="14" max="15" width="3.5703125" style="2" bestFit="1" customWidth="1"/>
    <col min="16" max="16" width="5.28515625" style="2" bestFit="1" customWidth="1"/>
    <col min="17" max="17" width="9.7109375" style="2" bestFit="1" customWidth="1"/>
    <col min="18" max="18" width="7.140625" style="1" customWidth="1"/>
    <col min="19" max="19" width="46.85546875" style="1" customWidth="1"/>
    <col min="20" max="20" width="26.140625" style="1" bestFit="1" customWidth="1"/>
    <col min="21" max="21" width="7.140625" style="1" customWidth="1"/>
    <col min="22" max="16384" width="9.140625" style="1"/>
  </cols>
  <sheetData>
    <row r="1" spans="1:19" ht="12">
      <c r="A1" s="65" t="s">
        <v>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</row>
    <row r="2" spans="1:19" ht="10.35" customHeight="1">
      <c r="A2" s="15" t="s">
        <v>4</v>
      </c>
      <c r="B2" s="61" t="s">
        <v>28</v>
      </c>
      <c r="C2" s="61"/>
      <c r="D2" s="61"/>
      <c r="E2" s="61"/>
      <c r="F2" s="61"/>
      <c r="G2" s="61"/>
      <c r="H2" s="61"/>
      <c r="I2" s="61" t="s">
        <v>29</v>
      </c>
      <c r="J2" s="61"/>
      <c r="K2" s="61"/>
      <c r="L2" s="61"/>
      <c r="M2" s="61"/>
      <c r="N2" s="61"/>
      <c r="O2" s="61"/>
      <c r="P2" s="15" t="s">
        <v>13</v>
      </c>
      <c r="Q2" s="21" t="s">
        <v>16</v>
      </c>
      <c r="R2" s="61" t="s">
        <v>9</v>
      </c>
      <c r="S2" s="61"/>
    </row>
    <row r="3" spans="1:19" ht="10.35" customHeight="1">
      <c r="A3" s="16" t="s">
        <v>11</v>
      </c>
      <c r="B3" s="15" t="s">
        <v>12</v>
      </c>
      <c r="C3" s="15" t="s">
        <v>10</v>
      </c>
      <c r="D3" s="15" t="s">
        <v>7</v>
      </c>
      <c r="E3" s="15" t="s">
        <v>5</v>
      </c>
      <c r="F3" s="15" t="s">
        <v>6</v>
      </c>
      <c r="G3" s="15" t="s">
        <v>8</v>
      </c>
      <c r="H3" s="15" t="s">
        <v>7</v>
      </c>
      <c r="I3" s="15" t="s">
        <v>12</v>
      </c>
      <c r="J3" s="15" t="s">
        <v>10</v>
      </c>
      <c r="K3" s="15" t="s">
        <v>7</v>
      </c>
      <c r="L3" s="15" t="s">
        <v>5</v>
      </c>
      <c r="M3" s="15" t="s">
        <v>6</v>
      </c>
      <c r="N3" s="15" t="s">
        <v>8</v>
      </c>
      <c r="O3" s="15" t="s">
        <v>7</v>
      </c>
      <c r="P3" s="15" t="s">
        <v>7</v>
      </c>
      <c r="Q3" s="22" t="s">
        <v>17</v>
      </c>
      <c r="R3" s="61"/>
      <c r="S3" s="61"/>
    </row>
    <row r="4" spans="1:19" ht="11.1" customHeight="1">
      <c r="A4" s="56">
        <v>1</v>
      </c>
      <c r="B4" s="5">
        <v>1</v>
      </c>
      <c r="C4" s="6" t="s">
        <v>79</v>
      </c>
      <c r="D4" s="7">
        <v>1</v>
      </c>
      <c r="E4" s="8">
        <v>36.799999999999997</v>
      </c>
      <c r="F4" s="9">
        <v>1210</v>
      </c>
      <c r="G4" s="8">
        <v>7</v>
      </c>
      <c r="H4" s="57">
        <f>SUM(D4,D5)</f>
        <v>1</v>
      </c>
      <c r="I4" s="5">
        <v>1</v>
      </c>
      <c r="J4" s="6" t="s">
        <v>99</v>
      </c>
      <c r="K4" s="7">
        <v>0</v>
      </c>
      <c r="L4" s="8"/>
      <c r="M4" s="9">
        <v>0</v>
      </c>
      <c r="N4" s="8">
        <v>15</v>
      </c>
      <c r="O4" s="57">
        <f>SUM(K4,K5)</f>
        <v>1</v>
      </c>
      <c r="P4" s="57">
        <f>SUM(H4,O4)</f>
        <v>2</v>
      </c>
      <c r="Q4" s="56">
        <f>SUM(P4)-5</f>
        <v>-3</v>
      </c>
      <c r="R4" s="69" t="s">
        <v>22</v>
      </c>
      <c r="S4" s="69"/>
    </row>
    <row r="5" spans="1:19" ht="11.1" customHeight="1">
      <c r="A5" s="56"/>
      <c r="B5" s="5">
        <v>2</v>
      </c>
      <c r="C5" s="6" t="s">
        <v>87</v>
      </c>
      <c r="D5" s="7">
        <v>0</v>
      </c>
      <c r="E5" s="8"/>
      <c r="F5" s="9">
        <v>0</v>
      </c>
      <c r="G5" s="8">
        <v>15</v>
      </c>
      <c r="H5" s="57"/>
      <c r="I5" s="5">
        <v>2</v>
      </c>
      <c r="J5" s="6" t="s">
        <v>92</v>
      </c>
      <c r="K5" s="7">
        <v>1</v>
      </c>
      <c r="L5" s="8">
        <v>55</v>
      </c>
      <c r="M5" s="9">
        <v>1750</v>
      </c>
      <c r="N5" s="8">
        <v>5</v>
      </c>
      <c r="O5" s="57"/>
      <c r="P5" s="57"/>
      <c r="Q5" s="56"/>
      <c r="R5" s="69"/>
      <c r="S5" s="69"/>
    </row>
    <row r="6" spans="1:19" ht="11.1" customHeight="1">
      <c r="A6" s="42">
        <v>2</v>
      </c>
      <c r="B6" s="11">
        <v>3</v>
      </c>
      <c r="C6" s="10" t="s">
        <v>78</v>
      </c>
      <c r="D6" s="12">
        <v>2</v>
      </c>
      <c r="E6" s="13">
        <v>31.5</v>
      </c>
      <c r="F6" s="14">
        <v>2000</v>
      </c>
      <c r="G6" s="13">
        <v>4</v>
      </c>
      <c r="H6" s="58">
        <f>SUM(D6,D7)</f>
        <v>2</v>
      </c>
      <c r="I6" s="11">
        <v>3</v>
      </c>
      <c r="J6" s="10" t="s">
        <v>91</v>
      </c>
      <c r="K6" s="12">
        <v>2</v>
      </c>
      <c r="L6" s="13">
        <v>36.700000000000003</v>
      </c>
      <c r="M6" s="14">
        <v>2420</v>
      </c>
      <c r="N6" s="13">
        <v>4</v>
      </c>
      <c r="O6" s="58">
        <f>SUM(K6,K7)</f>
        <v>3</v>
      </c>
      <c r="P6" s="39">
        <f>SUM(H6,O6)</f>
        <v>5</v>
      </c>
      <c r="Q6" s="42">
        <f t="shared" ref="Q6" si="0">SUM(P6)-5</f>
        <v>0</v>
      </c>
      <c r="R6" s="59" t="s">
        <v>23</v>
      </c>
      <c r="S6" s="60"/>
    </row>
    <row r="7" spans="1:19" ht="11.1" customHeight="1">
      <c r="A7" s="42"/>
      <c r="B7" s="11">
        <v>4</v>
      </c>
      <c r="C7" s="10" t="s">
        <v>85</v>
      </c>
      <c r="D7" s="12">
        <v>0</v>
      </c>
      <c r="E7" s="13"/>
      <c r="F7" s="14">
        <v>0</v>
      </c>
      <c r="G7" s="13">
        <v>15</v>
      </c>
      <c r="H7" s="58"/>
      <c r="I7" s="11">
        <v>4</v>
      </c>
      <c r="J7" s="10" t="s">
        <v>98</v>
      </c>
      <c r="K7" s="12">
        <v>1</v>
      </c>
      <c r="L7" s="13">
        <v>30.6</v>
      </c>
      <c r="M7" s="14">
        <v>1030</v>
      </c>
      <c r="N7" s="13">
        <v>11</v>
      </c>
      <c r="O7" s="58"/>
      <c r="P7" s="39"/>
      <c r="Q7" s="42"/>
      <c r="R7" s="43" t="s">
        <v>24</v>
      </c>
      <c r="S7" s="44"/>
    </row>
    <row r="8" spans="1:19" ht="11.1" customHeight="1">
      <c r="A8" s="56">
        <v>3</v>
      </c>
      <c r="B8" s="5">
        <v>5</v>
      </c>
      <c r="C8" s="6" t="s">
        <v>82</v>
      </c>
      <c r="D8" s="7">
        <v>0</v>
      </c>
      <c r="E8" s="8"/>
      <c r="F8" s="9">
        <v>0</v>
      </c>
      <c r="G8" s="8">
        <v>15</v>
      </c>
      <c r="H8" s="57">
        <f>SUM(D8,D9)</f>
        <v>1</v>
      </c>
      <c r="I8" s="5">
        <v>5</v>
      </c>
      <c r="J8" s="6" t="s">
        <v>89</v>
      </c>
      <c r="K8" s="7">
        <v>3</v>
      </c>
      <c r="L8" s="8">
        <v>52.5</v>
      </c>
      <c r="M8" s="9">
        <v>4470</v>
      </c>
      <c r="N8" s="8">
        <v>2</v>
      </c>
      <c r="O8" s="57">
        <f>SUM(K8,K9)</f>
        <v>3</v>
      </c>
      <c r="P8" s="57">
        <f>SUM(H8,O8)</f>
        <v>4</v>
      </c>
      <c r="Q8" s="56">
        <f t="shared" ref="Q8" si="1">SUM(P8)-5</f>
        <v>-1</v>
      </c>
      <c r="R8" s="35" t="s">
        <v>25</v>
      </c>
      <c r="S8" s="36"/>
    </row>
    <row r="9" spans="1:19" ht="11.1" customHeight="1">
      <c r="A9" s="56"/>
      <c r="B9" s="5">
        <v>6</v>
      </c>
      <c r="C9" s="6" t="s">
        <v>35</v>
      </c>
      <c r="D9" s="7">
        <v>1</v>
      </c>
      <c r="E9" s="8">
        <v>42.3</v>
      </c>
      <c r="F9" s="9">
        <v>1390</v>
      </c>
      <c r="G9" s="8">
        <v>6</v>
      </c>
      <c r="H9" s="57"/>
      <c r="I9" s="5">
        <v>6</v>
      </c>
      <c r="J9" s="6" t="s">
        <v>100</v>
      </c>
      <c r="K9" s="7">
        <v>0</v>
      </c>
      <c r="L9" s="8"/>
      <c r="M9" s="9">
        <v>0</v>
      </c>
      <c r="N9" s="8">
        <v>15</v>
      </c>
      <c r="O9" s="57"/>
      <c r="P9" s="57"/>
      <c r="Q9" s="56"/>
      <c r="R9" s="52" t="s">
        <v>26</v>
      </c>
      <c r="S9" s="53"/>
    </row>
    <row r="10" spans="1:19" ht="11.1" customHeight="1">
      <c r="A10" s="42">
        <v>4</v>
      </c>
      <c r="B10" s="11">
        <v>7</v>
      </c>
      <c r="C10" s="10" t="s">
        <v>86</v>
      </c>
      <c r="D10" s="12">
        <v>0</v>
      </c>
      <c r="E10" s="13"/>
      <c r="F10" s="14">
        <v>0</v>
      </c>
      <c r="G10" s="13">
        <v>15</v>
      </c>
      <c r="H10" s="54">
        <f>SUM(D10,D11)</f>
        <v>5</v>
      </c>
      <c r="I10" s="11">
        <v>7</v>
      </c>
      <c r="J10" s="10" t="s">
        <v>95</v>
      </c>
      <c r="K10" s="12">
        <v>1</v>
      </c>
      <c r="L10" s="13">
        <v>40.200000000000003</v>
      </c>
      <c r="M10" s="14">
        <v>1330</v>
      </c>
      <c r="N10" s="13">
        <v>8</v>
      </c>
      <c r="O10" s="54">
        <f>SUM(K10,K11)</f>
        <v>6</v>
      </c>
      <c r="P10" s="39">
        <f>SUM(H10,O10)</f>
        <v>11</v>
      </c>
      <c r="Q10" s="42">
        <f t="shared" ref="Q10" si="2">SUM(P10)-5</f>
        <v>6</v>
      </c>
      <c r="R10" s="68" t="s">
        <v>27</v>
      </c>
      <c r="S10" s="68"/>
    </row>
    <row r="11" spans="1:19" ht="11.1" customHeight="1">
      <c r="A11" s="42"/>
      <c r="B11" s="11">
        <v>8</v>
      </c>
      <c r="C11" s="10" t="s">
        <v>75</v>
      </c>
      <c r="D11" s="12">
        <v>5</v>
      </c>
      <c r="E11" s="13">
        <v>35.299999999999997</v>
      </c>
      <c r="F11" s="14">
        <v>5180</v>
      </c>
      <c r="G11" s="13">
        <v>1</v>
      </c>
      <c r="H11" s="55"/>
      <c r="I11" s="11">
        <v>8</v>
      </c>
      <c r="J11" s="10" t="s">
        <v>88</v>
      </c>
      <c r="K11" s="12">
        <v>5</v>
      </c>
      <c r="L11" s="13">
        <v>47.6</v>
      </c>
      <c r="M11" s="14">
        <v>5510</v>
      </c>
      <c r="N11" s="13">
        <v>1</v>
      </c>
      <c r="O11" s="55"/>
      <c r="P11" s="39"/>
      <c r="Q11" s="42"/>
      <c r="R11" s="68"/>
      <c r="S11" s="68"/>
    </row>
    <row r="12" spans="1:19" ht="11.1" customHeight="1">
      <c r="A12" s="56">
        <v>5</v>
      </c>
      <c r="B12" s="5">
        <v>9</v>
      </c>
      <c r="C12" s="6" t="s">
        <v>19</v>
      </c>
      <c r="D12" s="7">
        <v>1</v>
      </c>
      <c r="E12" s="8">
        <v>58</v>
      </c>
      <c r="F12" s="9">
        <v>1840</v>
      </c>
      <c r="G12" s="8">
        <v>5</v>
      </c>
      <c r="H12" s="57">
        <f>SUM(D12,D13)</f>
        <v>4</v>
      </c>
      <c r="I12" s="5">
        <v>9</v>
      </c>
      <c r="J12" s="6" t="s">
        <v>101</v>
      </c>
      <c r="K12" s="7">
        <v>0</v>
      </c>
      <c r="L12" s="8"/>
      <c r="M12" s="9">
        <v>0</v>
      </c>
      <c r="N12" s="8">
        <v>15</v>
      </c>
      <c r="O12" s="47">
        <f>SUM(K12,K13)</f>
        <v>4</v>
      </c>
      <c r="P12" s="57">
        <f>SUM(H12,O12)</f>
        <v>8</v>
      </c>
      <c r="Q12" s="56">
        <f t="shared" ref="Q12" si="3">SUM(P12)-5</f>
        <v>3</v>
      </c>
      <c r="R12" s="35" t="s">
        <v>38</v>
      </c>
      <c r="S12" s="36"/>
    </row>
    <row r="13" spans="1:19" ht="11.1" customHeight="1">
      <c r="A13" s="56"/>
      <c r="B13" s="5">
        <v>10</v>
      </c>
      <c r="C13" s="6" t="s">
        <v>76</v>
      </c>
      <c r="D13" s="7">
        <v>3</v>
      </c>
      <c r="E13" s="8">
        <v>39.1</v>
      </c>
      <c r="F13" s="9">
        <v>3600</v>
      </c>
      <c r="G13" s="8">
        <v>2</v>
      </c>
      <c r="H13" s="57"/>
      <c r="I13" s="5">
        <v>10</v>
      </c>
      <c r="J13" s="6" t="s">
        <v>90</v>
      </c>
      <c r="K13" s="7">
        <v>4</v>
      </c>
      <c r="L13" s="8">
        <v>43.9</v>
      </c>
      <c r="M13" s="9">
        <v>4330</v>
      </c>
      <c r="N13" s="8">
        <v>3</v>
      </c>
      <c r="O13" s="49"/>
      <c r="P13" s="57"/>
      <c r="Q13" s="56"/>
      <c r="R13" s="52" t="s">
        <v>39</v>
      </c>
      <c r="S13" s="53"/>
    </row>
    <row r="14" spans="1:19" ht="11.1" customHeight="1">
      <c r="A14" s="37">
        <v>6</v>
      </c>
      <c r="B14" s="27">
        <v>11</v>
      </c>
      <c r="C14" s="10" t="s">
        <v>84</v>
      </c>
      <c r="D14" s="12">
        <v>0</v>
      </c>
      <c r="E14" s="13"/>
      <c r="F14" s="14">
        <v>0</v>
      </c>
      <c r="G14" s="13">
        <v>15</v>
      </c>
      <c r="H14" s="39">
        <f>SUM(D14,D15)</f>
        <v>2</v>
      </c>
      <c r="I14" s="27">
        <v>11</v>
      </c>
      <c r="J14" s="10" t="s">
        <v>94</v>
      </c>
      <c r="K14" s="12">
        <v>1</v>
      </c>
      <c r="L14" s="13">
        <v>45.1</v>
      </c>
      <c r="M14" s="14">
        <v>1480</v>
      </c>
      <c r="N14" s="13">
        <v>7</v>
      </c>
      <c r="O14" s="40">
        <f>SUM(K14,K15)</f>
        <v>1</v>
      </c>
      <c r="P14" s="39">
        <f>SUM(H14,O14)</f>
        <v>3</v>
      </c>
      <c r="Q14" s="42">
        <f t="shared" ref="Q14" si="4">SUM(P14)-5</f>
        <v>-2</v>
      </c>
      <c r="R14" s="59" t="s">
        <v>44</v>
      </c>
      <c r="S14" s="60"/>
    </row>
    <row r="15" spans="1:19" ht="11.1" customHeight="1">
      <c r="A15" s="38"/>
      <c r="B15" s="27">
        <v>12</v>
      </c>
      <c r="C15" s="10" t="s">
        <v>77</v>
      </c>
      <c r="D15" s="12">
        <v>2</v>
      </c>
      <c r="E15" s="13">
        <v>40</v>
      </c>
      <c r="F15" s="14">
        <v>2540</v>
      </c>
      <c r="G15" s="13">
        <v>3</v>
      </c>
      <c r="H15" s="39"/>
      <c r="I15" s="27">
        <v>12</v>
      </c>
      <c r="J15" s="10" t="s">
        <v>102</v>
      </c>
      <c r="K15" s="12">
        <v>0</v>
      </c>
      <c r="L15" s="13"/>
      <c r="M15" s="14">
        <v>0</v>
      </c>
      <c r="N15" s="13">
        <v>15</v>
      </c>
      <c r="O15" s="41"/>
      <c r="P15" s="39"/>
      <c r="Q15" s="42"/>
      <c r="R15" s="43" t="s">
        <v>40</v>
      </c>
      <c r="S15" s="44"/>
    </row>
    <row r="16" spans="1:19" ht="11.1" customHeight="1">
      <c r="A16" s="45">
        <v>7</v>
      </c>
      <c r="B16" s="5">
        <v>13</v>
      </c>
      <c r="C16" s="6" t="s">
        <v>81</v>
      </c>
      <c r="D16" s="7">
        <v>1</v>
      </c>
      <c r="E16" s="8">
        <v>26.3</v>
      </c>
      <c r="F16" s="9">
        <v>910</v>
      </c>
      <c r="G16" s="8">
        <v>9</v>
      </c>
      <c r="H16" s="47">
        <f>SUM(D16:D17)</f>
        <v>1</v>
      </c>
      <c r="I16" s="5">
        <v>13</v>
      </c>
      <c r="J16" s="6" t="s">
        <v>97</v>
      </c>
      <c r="K16" s="7">
        <v>1</v>
      </c>
      <c r="L16" s="8">
        <v>34.9</v>
      </c>
      <c r="M16" s="9">
        <v>1150</v>
      </c>
      <c r="N16" s="8">
        <v>10</v>
      </c>
      <c r="O16" s="47">
        <f>SUM(K16:K17)</f>
        <v>2</v>
      </c>
      <c r="P16" s="47">
        <f>SUM(H16,O16)</f>
        <v>3</v>
      </c>
      <c r="Q16" s="45">
        <f>SUM(P16)-5</f>
        <v>-2</v>
      </c>
      <c r="R16" s="35" t="s">
        <v>42</v>
      </c>
      <c r="S16" s="36"/>
    </row>
    <row r="17" spans="1:21" ht="11.1" customHeight="1">
      <c r="A17" s="46"/>
      <c r="B17" s="72">
        <v>14</v>
      </c>
      <c r="C17" s="73" t="s">
        <v>83</v>
      </c>
      <c r="D17" s="74">
        <v>0</v>
      </c>
      <c r="E17" s="75"/>
      <c r="F17" s="76">
        <v>0</v>
      </c>
      <c r="G17" s="75">
        <v>15</v>
      </c>
      <c r="H17" s="48"/>
      <c r="I17" s="72">
        <v>14</v>
      </c>
      <c r="J17" s="73" t="s">
        <v>96</v>
      </c>
      <c r="K17" s="74">
        <v>1</v>
      </c>
      <c r="L17" s="75">
        <v>39.6</v>
      </c>
      <c r="M17" s="76">
        <v>1300</v>
      </c>
      <c r="N17" s="75">
        <v>9</v>
      </c>
      <c r="O17" s="48"/>
      <c r="P17" s="48"/>
      <c r="Q17" s="46"/>
      <c r="R17" s="50" t="s">
        <v>41</v>
      </c>
      <c r="S17" s="51"/>
      <c r="T17" s="28" t="s">
        <v>43</v>
      </c>
      <c r="U17" s="81"/>
    </row>
    <row r="18" spans="1:21" ht="11.1" customHeight="1">
      <c r="A18" s="42">
        <v>8</v>
      </c>
      <c r="B18" s="27">
        <v>15</v>
      </c>
      <c r="C18" s="10" t="s">
        <v>80</v>
      </c>
      <c r="D18" s="12">
        <v>1</v>
      </c>
      <c r="E18" s="13">
        <v>30</v>
      </c>
      <c r="F18" s="14">
        <v>1000</v>
      </c>
      <c r="G18" s="13">
        <v>8</v>
      </c>
      <c r="H18" s="39">
        <f>SUM(D18:D19)</f>
        <v>1</v>
      </c>
      <c r="I18" s="27">
        <v>15</v>
      </c>
      <c r="J18" s="10" t="s">
        <v>93</v>
      </c>
      <c r="K18" s="12">
        <v>1</v>
      </c>
      <c r="L18" s="13">
        <v>52</v>
      </c>
      <c r="M18" s="14">
        <v>1660</v>
      </c>
      <c r="N18" s="13">
        <v>6</v>
      </c>
      <c r="O18" s="39">
        <f>SUM(K18:K19)</f>
        <v>1</v>
      </c>
      <c r="P18" s="39">
        <f>SUM(H18,O18)</f>
        <v>2</v>
      </c>
      <c r="Q18" s="42">
        <f>SUM(P18)-5</f>
        <v>-3</v>
      </c>
      <c r="R18" s="80" t="s">
        <v>125</v>
      </c>
      <c r="S18" s="80"/>
    </row>
    <row r="19" spans="1:21" ht="11.1" customHeight="1">
      <c r="A19" s="42"/>
      <c r="B19" s="27">
        <v>16</v>
      </c>
      <c r="C19" s="10" t="s">
        <v>124</v>
      </c>
      <c r="D19" s="12"/>
      <c r="E19" s="13"/>
      <c r="F19" s="14"/>
      <c r="G19" s="13"/>
      <c r="H19" s="39"/>
      <c r="I19" s="27">
        <v>16</v>
      </c>
      <c r="J19" s="10" t="s">
        <v>124</v>
      </c>
      <c r="K19" s="12"/>
      <c r="L19" s="13"/>
      <c r="M19" s="14"/>
      <c r="N19" s="13"/>
      <c r="O19" s="39"/>
      <c r="P19" s="39"/>
      <c r="Q19" s="42"/>
      <c r="R19" s="43" t="s">
        <v>126</v>
      </c>
      <c r="S19" s="44"/>
    </row>
    <row r="20" spans="1:21" ht="11.1" customHeight="1">
      <c r="A20" s="77" t="s">
        <v>122</v>
      </c>
      <c r="B20" s="78" t="s">
        <v>0</v>
      </c>
      <c r="C20" s="78"/>
      <c r="D20" s="78"/>
      <c r="E20" s="78"/>
      <c r="F20" s="78"/>
      <c r="G20" s="78"/>
      <c r="H20" s="78"/>
      <c r="I20" s="79" t="s">
        <v>1</v>
      </c>
      <c r="J20" s="79"/>
      <c r="K20" s="79"/>
      <c r="L20" s="79"/>
      <c r="M20" s="79"/>
      <c r="N20" s="79"/>
      <c r="O20" s="79"/>
      <c r="P20" s="19" t="s">
        <v>13</v>
      </c>
      <c r="Q20" s="19" t="s">
        <v>18</v>
      </c>
      <c r="R20" s="28"/>
      <c r="S20" s="29"/>
    </row>
    <row r="21" spans="1:21" ht="11.1" customHeight="1">
      <c r="A21" s="26" t="s">
        <v>21</v>
      </c>
      <c r="B21" s="30" t="s">
        <v>2</v>
      </c>
      <c r="C21" s="30"/>
      <c r="D21" s="30"/>
      <c r="E21" s="30"/>
      <c r="F21" s="30"/>
      <c r="G21" s="30"/>
      <c r="H21" s="30"/>
      <c r="I21" s="31" t="s">
        <v>2</v>
      </c>
      <c r="J21" s="31"/>
      <c r="K21" s="31"/>
      <c r="L21" s="31"/>
      <c r="M21" s="31"/>
      <c r="N21" s="31"/>
      <c r="O21" s="31"/>
      <c r="P21" s="18" t="s">
        <v>14</v>
      </c>
      <c r="Q21" s="19" t="s">
        <v>15</v>
      </c>
      <c r="R21" s="28"/>
      <c r="S21" s="29"/>
    </row>
    <row r="22" spans="1:21" ht="11.1" customHeight="1">
      <c r="A22" s="25" t="s">
        <v>119</v>
      </c>
      <c r="B22" s="32">
        <f>SUM(H4:H19)</f>
        <v>17</v>
      </c>
      <c r="C22" s="32"/>
      <c r="D22" s="32"/>
      <c r="E22" s="32"/>
      <c r="F22" s="32"/>
      <c r="G22" s="32"/>
      <c r="H22" s="32"/>
      <c r="I22" s="33">
        <f>SUM(O4:O19)</f>
        <v>21</v>
      </c>
      <c r="J22" s="33"/>
      <c r="K22" s="33"/>
      <c r="L22" s="33"/>
      <c r="M22" s="33"/>
      <c r="N22" s="33"/>
      <c r="O22" s="33"/>
      <c r="P22" s="62">
        <f>SUM(P4:P19)</f>
        <v>38</v>
      </c>
      <c r="Q22" s="64">
        <f>SUM(P4:P19)/8</f>
        <v>4.75</v>
      </c>
      <c r="R22" s="3"/>
      <c r="S22" s="4"/>
    </row>
    <row r="23" spans="1:21" ht="11.1" customHeight="1">
      <c r="A23" s="26" t="s">
        <v>123</v>
      </c>
      <c r="B23" s="34" t="s">
        <v>3</v>
      </c>
      <c r="C23" s="34"/>
      <c r="D23" s="34"/>
      <c r="E23" s="34"/>
      <c r="F23" s="34"/>
      <c r="G23" s="34"/>
      <c r="H23" s="20">
        <f>SUM(H4:H19)/8</f>
        <v>2.125</v>
      </c>
      <c r="I23" s="34" t="s">
        <v>3</v>
      </c>
      <c r="J23" s="34"/>
      <c r="K23" s="34"/>
      <c r="L23" s="34"/>
      <c r="M23" s="34"/>
      <c r="N23" s="34"/>
      <c r="O23" s="20">
        <f>SUM(O4:O19)/8</f>
        <v>2.625</v>
      </c>
      <c r="P23" s="63"/>
      <c r="Q23" s="64"/>
      <c r="R23" s="3"/>
      <c r="S23" s="4"/>
    </row>
    <row r="25" spans="1:21" ht="12">
      <c r="A25" s="65" t="s">
        <v>45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7"/>
    </row>
    <row r="26" spans="1:21">
      <c r="A26" s="24" t="s">
        <v>4</v>
      </c>
      <c r="B26" s="61" t="s">
        <v>28</v>
      </c>
      <c r="C26" s="61"/>
      <c r="D26" s="61"/>
      <c r="E26" s="61"/>
      <c r="F26" s="61"/>
      <c r="G26" s="61"/>
      <c r="H26" s="61"/>
      <c r="I26" s="61" t="s">
        <v>29</v>
      </c>
      <c r="J26" s="61"/>
      <c r="K26" s="61"/>
      <c r="L26" s="61"/>
      <c r="M26" s="61"/>
      <c r="N26" s="61"/>
      <c r="O26" s="61"/>
      <c r="P26" s="24" t="s">
        <v>13</v>
      </c>
      <c r="Q26" s="21" t="s">
        <v>16</v>
      </c>
      <c r="R26" s="61" t="s">
        <v>9</v>
      </c>
      <c r="S26" s="61"/>
    </row>
    <row r="27" spans="1:21">
      <c r="A27" s="16" t="s">
        <v>11</v>
      </c>
      <c r="B27" s="24" t="s">
        <v>12</v>
      </c>
      <c r="C27" s="24" t="s">
        <v>10</v>
      </c>
      <c r="D27" s="24" t="s">
        <v>7</v>
      </c>
      <c r="E27" s="24" t="s">
        <v>5</v>
      </c>
      <c r="F27" s="24" t="s">
        <v>6</v>
      </c>
      <c r="G27" s="24" t="s">
        <v>8</v>
      </c>
      <c r="H27" s="24" t="s">
        <v>7</v>
      </c>
      <c r="I27" s="24" t="s">
        <v>12</v>
      </c>
      <c r="J27" s="24" t="s">
        <v>10</v>
      </c>
      <c r="K27" s="24" t="s">
        <v>7</v>
      </c>
      <c r="L27" s="24" t="s">
        <v>5</v>
      </c>
      <c r="M27" s="24" t="s">
        <v>6</v>
      </c>
      <c r="N27" s="24" t="s">
        <v>8</v>
      </c>
      <c r="O27" s="24" t="s">
        <v>7</v>
      </c>
      <c r="P27" s="24" t="s">
        <v>7</v>
      </c>
      <c r="Q27" s="22" t="s">
        <v>17</v>
      </c>
      <c r="R27" s="61"/>
      <c r="S27" s="61"/>
    </row>
    <row r="28" spans="1:21">
      <c r="A28" s="56">
        <v>1</v>
      </c>
      <c r="B28" s="5">
        <v>1</v>
      </c>
      <c r="C28" s="6" t="s">
        <v>108</v>
      </c>
      <c r="D28" s="7">
        <v>0</v>
      </c>
      <c r="E28" s="8"/>
      <c r="F28" s="9">
        <v>0</v>
      </c>
      <c r="G28" s="8">
        <v>15</v>
      </c>
      <c r="H28" s="57">
        <f>SUM(D28,D29)</f>
        <v>1</v>
      </c>
      <c r="I28" s="5">
        <v>1</v>
      </c>
      <c r="J28" s="6" t="s">
        <v>84</v>
      </c>
      <c r="K28" s="7">
        <v>0</v>
      </c>
      <c r="L28" s="8"/>
      <c r="M28" s="9">
        <v>0</v>
      </c>
      <c r="N28" s="8">
        <v>15</v>
      </c>
      <c r="O28" s="57">
        <f>SUM(K28,K29)</f>
        <v>1</v>
      </c>
      <c r="P28" s="57">
        <f>SUM(H28,O28)</f>
        <v>2</v>
      </c>
      <c r="Q28" s="56">
        <f>SUM(P28)-6</f>
        <v>-4</v>
      </c>
      <c r="R28" s="35" t="s">
        <v>46</v>
      </c>
      <c r="S28" s="36"/>
    </row>
    <row r="29" spans="1:21">
      <c r="A29" s="56"/>
      <c r="B29" s="5">
        <v>2</v>
      </c>
      <c r="C29" s="6" t="s">
        <v>88</v>
      </c>
      <c r="D29" s="7">
        <v>1</v>
      </c>
      <c r="E29" s="8">
        <v>28.5</v>
      </c>
      <c r="F29" s="9">
        <v>970</v>
      </c>
      <c r="G29" s="8">
        <v>11</v>
      </c>
      <c r="H29" s="57"/>
      <c r="I29" s="5">
        <v>2</v>
      </c>
      <c r="J29" s="6" t="s">
        <v>76</v>
      </c>
      <c r="K29" s="7">
        <v>1</v>
      </c>
      <c r="L29" s="8">
        <v>30.8</v>
      </c>
      <c r="M29" s="9">
        <v>1030</v>
      </c>
      <c r="N29" s="8">
        <v>8</v>
      </c>
      <c r="O29" s="57"/>
      <c r="P29" s="57"/>
      <c r="Q29" s="56"/>
      <c r="R29" s="52" t="s">
        <v>47</v>
      </c>
      <c r="S29" s="53"/>
    </row>
    <row r="30" spans="1:21">
      <c r="A30" s="42">
        <v>2</v>
      </c>
      <c r="B30" s="11">
        <v>3</v>
      </c>
      <c r="C30" s="10" t="s">
        <v>95</v>
      </c>
      <c r="D30" s="12">
        <v>5</v>
      </c>
      <c r="E30" s="13">
        <v>46.6</v>
      </c>
      <c r="F30" s="14">
        <v>5780</v>
      </c>
      <c r="G30" s="13">
        <v>1</v>
      </c>
      <c r="H30" s="58">
        <f>SUM(D30,D31)</f>
        <v>7</v>
      </c>
      <c r="I30" s="11">
        <v>3</v>
      </c>
      <c r="J30" s="10" t="s">
        <v>113</v>
      </c>
      <c r="K30" s="12">
        <v>2</v>
      </c>
      <c r="L30" s="13">
        <v>34.6</v>
      </c>
      <c r="M30" s="14">
        <v>2240</v>
      </c>
      <c r="N30" s="13">
        <v>6</v>
      </c>
      <c r="O30" s="58">
        <f>SUM(K30,K31)</f>
        <v>5</v>
      </c>
      <c r="P30" s="39">
        <f>SUM(H30,O30)</f>
        <v>12</v>
      </c>
      <c r="Q30" s="42">
        <f>SUM(P30)-6</f>
        <v>6</v>
      </c>
      <c r="R30" s="59" t="s">
        <v>48</v>
      </c>
      <c r="S30" s="60"/>
      <c r="T30" s="1" t="s">
        <v>50</v>
      </c>
    </row>
    <row r="31" spans="1:21">
      <c r="A31" s="42"/>
      <c r="B31" s="11">
        <v>4</v>
      </c>
      <c r="C31" s="10" t="s">
        <v>99</v>
      </c>
      <c r="D31" s="12">
        <v>2</v>
      </c>
      <c r="E31" s="13">
        <v>33</v>
      </c>
      <c r="F31" s="14">
        <v>2060</v>
      </c>
      <c r="G31" s="13">
        <v>9</v>
      </c>
      <c r="H31" s="58"/>
      <c r="I31" s="11">
        <v>4</v>
      </c>
      <c r="J31" s="10" t="s">
        <v>111</v>
      </c>
      <c r="K31" s="12">
        <v>3</v>
      </c>
      <c r="L31" s="13">
        <v>29</v>
      </c>
      <c r="M31" s="14">
        <v>2850</v>
      </c>
      <c r="N31" s="13">
        <v>3</v>
      </c>
      <c r="O31" s="58"/>
      <c r="P31" s="39"/>
      <c r="Q31" s="42"/>
      <c r="R31" s="43" t="s">
        <v>49</v>
      </c>
      <c r="S31" s="44"/>
      <c r="T31" s="1" t="s">
        <v>51</v>
      </c>
    </row>
    <row r="32" spans="1:21">
      <c r="A32" s="56">
        <v>3</v>
      </c>
      <c r="B32" s="5">
        <v>5</v>
      </c>
      <c r="C32" s="6" t="s">
        <v>92</v>
      </c>
      <c r="D32" s="7">
        <v>2</v>
      </c>
      <c r="E32" s="8">
        <v>37.5</v>
      </c>
      <c r="F32" s="9">
        <v>2390</v>
      </c>
      <c r="G32" s="8">
        <v>7</v>
      </c>
      <c r="H32" s="57">
        <f>SUM(D32,D33)</f>
        <v>5</v>
      </c>
      <c r="I32" s="5">
        <v>5</v>
      </c>
      <c r="J32" s="6" t="s">
        <v>83</v>
      </c>
      <c r="K32" s="7">
        <v>0</v>
      </c>
      <c r="L32" s="8"/>
      <c r="M32" s="9">
        <v>0</v>
      </c>
      <c r="N32" s="8">
        <v>15</v>
      </c>
      <c r="O32" s="57">
        <f>SUM(K32,K33)</f>
        <v>0</v>
      </c>
      <c r="P32" s="57">
        <f>SUM(H32,O32)</f>
        <v>5</v>
      </c>
      <c r="Q32" s="56">
        <f>SUM(P32)-6</f>
        <v>-1</v>
      </c>
      <c r="R32" s="35" t="s">
        <v>30</v>
      </c>
      <c r="S32" s="36"/>
    </row>
    <row r="33" spans="1:20">
      <c r="A33" s="56"/>
      <c r="B33" s="5">
        <v>6</v>
      </c>
      <c r="C33" s="6" t="s">
        <v>96</v>
      </c>
      <c r="D33" s="7">
        <v>3</v>
      </c>
      <c r="E33" s="8">
        <v>43.8</v>
      </c>
      <c r="F33" s="9">
        <v>3840</v>
      </c>
      <c r="G33" s="8">
        <v>4</v>
      </c>
      <c r="H33" s="57"/>
      <c r="I33" s="5">
        <v>6</v>
      </c>
      <c r="J33" s="6" t="s">
        <v>116</v>
      </c>
      <c r="K33" s="7">
        <v>0</v>
      </c>
      <c r="L33" s="8"/>
      <c r="M33" s="9">
        <v>0</v>
      </c>
      <c r="N33" s="8">
        <v>15</v>
      </c>
      <c r="O33" s="57"/>
      <c r="P33" s="57"/>
      <c r="Q33" s="56"/>
      <c r="R33" s="52" t="s">
        <v>52</v>
      </c>
      <c r="S33" s="53"/>
      <c r="T33" s="1" t="s">
        <v>53</v>
      </c>
    </row>
    <row r="34" spans="1:20">
      <c r="A34" s="42">
        <v>4</v>
      </c>
      <c r="B34" s="11">
        <v>7</v>
      </c>
      <c r="C34" s="10" t="s">
        <v>94</v>
      </c>
      <c r="D34" s="12">
        <v>3</v>
      </c>
      <c r="E34" s="13">
        <v>32.299999999999997</v>
      </c>
      <c r="F34" s="14">
        <v>3120</v>
      </c>
      <c r="G34" s="13">
        <v>6</v>
      </c>
      <c r="H34" s="54">
        <f>SUM(D34,D35)</f>
        <v>4</v>
      </c>
      <c r="I34" s="11">
        <v>7</v>
      </c>
      <c r="J34" s="10" t="s">
        <v>33</v>
      </c>
      <c r="K34" s="12">
        <v>0</v>
      </c>
      <c r="L34" s="13"/>
      <c r="M34" s="14">
        <v>0</v>
      </c>
      <c r="N34" s="13">
        <v>15</v>
      </c>
      <c r="O34" s="54">
        <f>SUM(K34,K35)</f>
        <v>0</v>
      </c>
      <c r="P34" s="39">
        <f>SUM(H34,O34)</f>
        <v>4</v>
      </c>
      <c r="Q34" s="42">
        <f>SUM(P34)-6</f>
        <v>-2</v>
      </c>
      <c r="R34" s="59" t="s">
        <v>60</v>
      </c>
      <c r="S34" s="60"/>
    </row>
    <row r="35" spans="1:20">
      <c r="A35" s="42"/>
      <c r="B35" s="11">
        <v>8</v>
      </c>
      <c r="C35" s="10" t="s">
        <v>106</v>
      </c>
      <c r="D35" s="12">
        <v>1</v>
      </c>
      <c r="E35" s="13">
        <v>25.6</v>
      </c>
      <c r="F35" s="14">
        <v>880</v>
      </c>
      <c r="G35" s="13">
        <v>12</v>
      </c>
      <c r="H35" s="55"/>
      <c r="I35" s="11">
        <v>8</v>
      </c>
      <c r="J35" s="10" t="s">
        <v>87</v>
      </c>
      <c r="K35" s="12">
        <v>0</v>
      </c>
      <c r="L35" s="13"/>
      <c r="M35" s="14">
        <v>0</v>
      </c>
      <c r="N35" s="13">
        <v>15</v>
      </c>
      <c r="O35" s="55"/>
      <c r="P35" s="39"/>
      <c r="Q35" s="42"/>
      <c r="R35" s="43" t="s">
        <v>61</v>
      </c>
      <c r="S35" s="44"/>
    </row>
    <row r="36" spans="1:20">
      <c r="A36" s="56">
        <v>5</v>
      </c>
      <c r="B36" s="5">
        <v>9</v>
      </c>
      <c r="C36" s="6" t="s">
        <v>101</v>
      </c>
      <c r="D36" s="7">
        <v>3</v>
      </c>
      <c r="E36" s="8">
        <v>38.5</v>
      </c>
      <c r="F36" s="9">
        <v>3420</v>
      </c>
      <c r="G36" s="8">
        <v>5</v>
      </c>
      <c r="H36" s="57">
        <f>SUM(D36,D37)</f>
        <v>4</v>
      </c>
      <c r="I36" s="5">
        <v>9</v>
      </c>
      <c r="J36" s="6" t="s">
        <v>79</v>
      </c>
      <c r="K36" s="7">
        <v>2</v>
      </c>
      <c r="L36" s="8">
        <v>47.5</v>
      </c>
      <c r="M36" s="9">
        <v>2540</v>
      </c>
      <c r="N36" s="8">
        <v>4</v>
      </c>
      <c r="O36" s="47">
        <f>SUM(K36,K37)</f>
        <v>3</v>
      </c>
      <c r="P36" s="57">
        <f>SUM(H36,O36)</f>
        <v>7</v>
      </c>
      <c r="Q36" s="56">
        <f>SUM(P36)-6</f>
        <v>1</v>
      </c>
      <c r="R36" s="35" t="s">
        <v>54</v>
      </c>
      <c r="S36" s="36"/>
    </row>
    <row r="37" spans="1:20">
      <c r="A37" s="56"/>
      <c r="B37" s="5">
        <v>10</v>
      </c>
      <c r="C37" s="6" t="s">
        <v>102</v>
      </c>
      <c r="D37" s="7">
        <v>1</v>
      </c>
      <c r="E37" s="8">
        <v>32.200000000000003</v>
      </c>
      <c r="F37" s="9">
        <v>1090</v>
      </c>
      <c r="G37" s="8">
        <v>10</v>
      </c>
      <c r="H37" s="57"/>
      <c r="I37" s="5">
        <v>10</v>
      </c>
      <c r="J37" s="6" t="s">
        <v>115</v>
      </c>
      <c r="K37" s="7">
        <v>1</v>
      </c>
      <c r="L37" s="8">
        <v>29.7</v>
      </c>
      <c r="M37" s="9">
        <v>1000</v>
      </c>
      <c r="N37" s="8">
        <v>9</v>
      </c>
      <c r="O37" s="49"/>
      <c r="P37" s="57"/>
      <c r="Q37" s="56"/>
      <c r="R37" s="52" t="s">
        <v>55</v>
      </c>
      <c r="S37" s="53"/>
    </row>
    <row r="38" spans="1:20">
      <c r="A38" s="37">
        <v>6</v>
      </c>
      <c r="B38" s="27">
        <v>11</v>
      </c>
      <c r="C38" s="10" t="s">
        <v>103</v>
      </c>
      <c r="D38" s="12">
        <v>4</v>
      </c>
      <c r="E38" s="13">
        <v>43.7</v>
      </c>
      <c r="F38" s="14">
        <v>4970</v>
      </c>
      <c r="G38" s="13">
        <v>2</v>
      </c>
      <c r="H38" s="39">
        <f>SUM(D38,D39)</f>
        <v>4</v>
      </c>
      <c r="I38" s="27">
        <v>11</v>
      </c>
      <c r="J38" s="10" t="s">
        <v>112</v>
      </c>
      <c r="K38" s="12">
        <v>2</v>
      </c>
      <c r="L38" s="13">
        <v>37.799999999999997</v>
      </c>
      <c r="M38" s="14">
        <v>2420</v>
      </c>
      <c r="N38" s="13">
        <v>5</v>
      </c>
      <c r="O38" s="40">
        <f>SUM(K38,K39)</f>
        <v>5</v>
      </c>
      <c r="P38" s="39">
        <f>SUM(H38,O38)</f>
        <v>9</v>
      </c>
      <c r="Q38" s="42">
        <f>SUM(P38)-6</f>
        <v>3</v>
      </c>
      <c r="R38" s="59" t="s">
        <v>56</v>
      </c>
      <c r="S38" s="60"/>
    </row>
    <row r="39" spans="1:20">
      <c r="A39" s="38"/>
      <c r="B39" s="27">
        <v>12</v>
      </c>
      <c r="C39" s="10" t="s">
        <v>91</v>
      </c>
      <c r="D39" s="12">
        <v>0</v>
      </c>
      <c r="E39" s="13"/>
      <c r="F39" s="14">
        <v>0</v>
      </c>
      <c r="G39" s="13">
        <v>15</v>
      </c>
      <c r="H39" s="39"/>
      <c r="I39" s="27">
        <v>12</v>
      </c>
      <c r="J39" s="10" t="s">
        <v>109</v>
      </c>
      <c r="K39" s="12">
        <v>3</v>
      </c>
      <c r="L39" s="13">
        <v>39.700000000000003</v>
      </c>
      <c r="M39" s="14">
        <v>3510</v>
      </c>
      <c r="N39" s="13">
        <v>1</v>
      </c>
      <c r="O39" s="41"/>
      <c r="P39" s="39"/>
      <c r="Q39" s="42"/>
      <c r="R39" s="43" t="s">
        <v>62</v>
      </c>
      <c r="S39" s="44"/>
    </row>
    <row r="40" spans="1:20">
      <c r="A40" s="45">
        <v>7</v>
      </c>
      <c r="B40" s="5">
        <v>13</v>
      </c>
      <c r="C40" s="6" t="s">
        <v>105</v>
      </c>
      <c r="D40" s="7">
        <v>2</v>
      </c>
      <c r="E40" s="8">
        <v>34.6</v>
      </c>
      <c r="F40" s="9">
        <v>2180</v>
      </c>
      <c r="G40" s="8">
        <v>8</v>
      </c>
      <c r="H40" s="47">
        <f>SUM(D40:D41)</f>
        <v>2</v>
      </c>
      <c r="I40" s="5">
        <v>13</v>
      </c>
      <c r="J40" s="6" t="s">
        <v>114</v>
      </c>
      <c r="K40" s="7">
        <v>2</v>
      </c>
      <c r="L40" s="8">
        <v>33.1</v>
      </c>
      <c r="M40" s="9">
        <v>2060</v>
      </c>
      <c r="N40" s="8">
        <v>7</v>
      </c>
      <c r="O40" s="57">
        <f>SUM(K40:K41)</f>
        <v>2</v>
      </c>
      <c r="P40" s="57">
        <f>SUM(H40,O40)</f>
        <v>4</v>
      </c>
      <c r="Q40" s="56">
        <f>SUM(P40)-6</f>
        <v>-2</v>
      </c>
      <c r="R40" s="35" t="s">
        <v>63</v>
      </c>
      <c r="S40" s="36"/>
    </row>
    <row r="41" spans="1:20">
      <c r="A41" s="46"/>
      <c r="B41" s="5">
        <v>14</v>
      </c>
      <c r="C41" s="6" t="s">
        <v>107</v>
      </c>
      <c r="D41" s="7">
        <v>0</v>
      </c>
      <c r="E41" s="8"/>
      <c r="F41" s="9">
        <v>0</v>
      </c>
      <c r="G41" s="8">
        <v>15</v>
      </c>
      <c r="H41" s="48"/>
      <c r="I41" s="5">
        <v>14</v>
      </c>
      <c r="J41" s="6" t="s">
        <v>80</v>
      </c>
      <c r="K41" s="7">
        <v>0</v>
      </c>
      <c r="L41" s="8"/>
      <c r="M41" s="9">
        <v>0</v>
      </c>
      <c r="N41" s="8">
        <v>15</v>
      </c>
      <c r="O41" s="57"/>
      <c r="P41" s="57"/>
      <c r="Q41" s="56"/>
      <c r="R41" s="50" t="s">
        <v>57</v>
      </c>
      <c r="S41" s="51"/>
      <c r="T41" s="1" t="s">
        <v>58</v>
      </c>
    </row>
    <row r="42" spans="1:20">
      <c r="A42" s="42">
        <v>8</v>
      </c>
      <c r="B42" s="27">
        <v>15</v>
      </c>
      <c r="C42" s="10" t="s">
        <v>104</v>
      </c>
      <c r="D42" s="12">
        <v>4</v>
      </c>
      <c r="E42" s="13">
        <v>37.5</v>
      </c>
      <c r="F42" s="14">
        <v>4510</v>
      </c>
      <c r="G42" s="13">
        <v>3</v>
      </c>
      <c r="H42" s="40">
        <f>SUM(D42:D43)</f>
        <v>4</v>
      </c>
      <c r="I42" s="27">
        <v>15</v>
      </c>
      <c r="J42" s="10" t="s">
        <v>110</v>
      </c>
      <c r="K42" s="12">
        <v>3</v>
      </c>
      <c r="L42" s="13">
        <v>36.4</v>
      </c>
      <c r="M42" s="14">
        <v>3210</v>
      </c>
      <c r="N42" s="13">
        <v>2</v>
      </c>
      <c r="O42" s="39">
        <f>SUM(K42:K43)</f>
        <v>3</v>
      </c>
      <c r="P42" s="39">
        <f>SUM(H42,O42)</f>
        <v>7</v>
      </c>
      <c r="Q42" s="42">
        <f>SUM(P42)-6</f>
        <v>1</v>
      </c>
      <c r="R42" s="80" t="s">
        <v>127</v>
      </c>
      <c r="S42" s="80"/>
    </row>
    <row r="43" spans="1:20">
      <c r="A43" s="42"/>
      <c r="B43" s="27">
        <v>16</v>
      </c>
      <c r="C43" s="10" t="s">
        <v>124</v>
      </c>
      <c r="D43" s="12"/>
      <c r="E43" s="13"/>
      <c r="F43" s="14"/>
      <c r="G43" s="13"/>
      <c r="H43" s="70"/>
      <c r="I43" s="27">
        <v>16</v>
      </c>
      <c r="J43" s="10" t="s">
        <v>124</v>
      </c>
      <c r="K43" s="12"/>
      <c r="L43" s="13"/>
      <c r="M43" s="14"/>
      <c r="N43" s="13"/>
      <c r="O43" s="39"/>
      <c r="P43" s="39"/>
      <c r="Q43" s="42"/>
      <c r="R43" s="82" t="s">
        <v>59</v>
      </c>
      <c r="S43" s="82"/>
    </row>
    <row r="44" spans="1:20">
      <c r="A44" s="25" t="s">
        <v>20</v>
      </c>
      <c r="B44" s="30" t="s">
        <v>0</v>
      </c>
      <c r="C44" s="30"/>
      <c r="D44" s="30"/>
      <c r="E44" s="30"/>
      <c r="F44" s="30"/>
      <c r="G44" s="30"/>
      <c r="H44" s="30"/>
      <c r="I44" s="31" t="s">
        <v>1</v>
      </c>
      <c r="J44" s="31"/>
      <c r="K44" s="31"/>
      <c r="L44" s="31"/>
      <c r="M44" s="31"/>
      <c r="N44" s="31"/>
      <c r="O44" s="31"/>
      <c r="P44" s="17" t="s">
        <v>13</v>
      </c>
      <c r="Q44" s="19" t="s">
        <v>18</v>
      </c>
      <c r="R44" s="28" t="s">
        <v>65</v>
      </c>
      <c r="S44" s="29"/>
    </row>
    <row r="45" spans="1:20">
      <c r="A45" s="26" t="s">
        <v>21</v>
      </c>
      <c r="B45" s="30" t="s">
        <v>2</v>
      </c>
      <c r="C45" s="30"/>
      <c r="D45" s="30"/>
      <c r="E45" s="30"/>
      <c r="F45" s="30"/>
      <c r="G45" s="30"/>
      <c r="H45" s="30"/>
      <c r="I45" s="31" t="s">
        <v>2</v>
      </c>
      <c r="J45" s="31"/>
      <c r="K45" s="31"/>
      <c r="L45" s="31"/>
      <c r="M45" s="31"/>
      <c r="N45" s="31"/>
      <c r="O45" s="31"/>
      <c r="P45" s="18" t="s">
        <v>14</v>
      </c>
      <c r="Q45" s="19" t="s">
        <v>15</v>
      </c>
      <c r="R45" s="28"/>
      <c r="S45" s="29"/>
    </row>
    <row r="46" spans="1:20">
      <c r="A46" s="25" t="s">
        <v>119</v>
      </c>
      <c r="B46" s="32">
        <f>SUM(H28:H43)</f>
        <v>31</v>
      </c>
      <c r="C46" s="32"/>
      <c r="D46" s="32"/>
      <c r="E46" s="32"/>
      <c r="F46" s="32"/>
      <c r="G46" s="32"/>
      <c r="H46" s="32"/>
      <c r="I46" s="33">
        <f>SUM(O28:O43)</f>
        <v>19</v>
      </c>
      <c r="J46" s="33"/>
      <c r="K46" s="33"/>
      <c r="L46" s="33"/>
      <c r="M46" s="33"/>
      <c r="N46" s="33"/>
      <c r="O46" s="33"/>
      <c r="P46" s="62">
        <f>SUM(P28:P43)</f>
        <v>50</v>
      </c>
      <c r="Q46" s="64">
        <f>SUM(P28:P43)/8</f>
        <v>6.25</v>
      </c>
      <c r="R46" s="23"/>
      <c r="S46" s="4"/>
    </row>
    <row r="47" spans="1:20">
      <c r="A47" s="26" t="s">
        <v>121</v>
      </c>
      <c r="B47" s="34" t="s">
        <v>3</v>
      </c>
      <c r="C47" s="34"/>
      <c r="D47" s="34"/>
      <c r="E47" s="34"/>
      <c r="F47" s="34"/>
      <c r="G47" s="34"/>
      <c r="H47" s="20">
        <f>SUM(H28:H43)/8</f>
        <v>3.875</v>
      </c>
      <c r="I47" s="34" t="s">
        <v>3</v>
      </c>
      <c r="J47" s="34"/>
      <c r="K47" s="34"/>
      <c r="L47" s="34"/>
      <c r="M47" s="34"/>
      <c r="N47" s="34"/>
      <c r="O47" s="20">
        <f>SUM(O28:O43)/8</f>
        <v>2.375</v>
      </c>
      <c r="P47" s="63"/>
      <c r="Q47" s="64"/>
      <c r="R47" s="23"/>
      <c r="S47" s="4"/>
    </row>
    <row r="49" spans="1:19" ht="12">
      <c r="A49" s="65" t="s">
        <v>36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7"/>
    </row>
    <row r="50" spans="1:19">
      <c r="A50" s="24" t="s">
        <v>4</v>
      </c>
      <c r="B50" s="61" t="s">
        <v>28</v>
      </c>
      <c r="C50" s="61"/>
      <c r="D50" s="61"/>
      <c r="E50" s="61"/>
      <c r="F50" s="61"/>
      <c r="G50" s="61"/>
      <c r="H50" s="61"/>
      <c r="I50" s="61" t="s">
        <v>29</v>
      </c>
      <c r="J50" s="61"/>
      <c r="K50" s="61"/>
      <c r="L50" s="61"/>
      <c r="M50" s="61"/>
      <c r="N50" s="61"/>
      <c r="O50" s="61"/>
      <c r="P50" s="24" t="s">
        <v>13</v>
      </c>
      <c r="Q50" s="21" t="s">
        <v>16</v>
      </c>
      <c r="R50" s="61" t="s">
        <v>9</v>
      </c>
      <c r="S50" s="61"/>
    </row>
    <row r="51" spans="1:19">
      <c r="A51" s="16" t="s">
        <v>11</v>
      </c>
      <c r="B51" s="24" t="s">
        <v>12</v>
      </c>
      <c r="C51" s="24" t="s">
        <v>10</v>
      </c>
      <c r="D51" s="24" t="s">
        <v>7</v>
      </c>
      <c r="E51" s="24" t="s">
        <v>5</v>
      </c>
      <c r="F51" s="24" t="s">
        <v>6</v>
      </c>
      <c r="G51" s="24" t="s">
        <v>8</v>
      </c>
      <c r="H51" s="24" t="s">
        <v>7</v>
      </c>
      <c r="I51" s="24" t="s">
        <v>12</v>
      </c>
      <c r="J51" s="24" t="s">
        <v>10</v>
      </c>
      <c r="K51" s="24" t="s">
        <v>7</v>
      </c>
      <c r="L51" s="24" t="s">
        <v>5</v>
      </c>
      <c r="M51" s="24" t="s">
        <v>6</v>
      </c>
      <c r="N51" s="24" t="s">
        <v>8</v>
      </c>
      <c r="O51" s="24" t="s">
        <v>7</v>
      </c>
      <c r="P51" s="24" t="s">
        <v>7</v>
      </c>
      <c r="Q51" s="22" t="s">
        <v>17</v>
      </c>
      <c r="R51" s="61"/>
      <c r="S51" s="61"/>
    </row>
    <row r="52" spans="1:19">
      <c r="A52" s="56">
        <v>1</v>
      </c>
      <c r="B52" s="5">
        <v>1</v>
      </c>
      <c r="C52" s="6" t="s">
        <v>112</v>
      </c>
      <c r="D52" s="7">
        <v>1</v>
      </c>
      <c r="E52" s="8">
        <v>40.799999999999997</v>
      </c>
      <c r="F52" s="9">
        <v>1330</v>
      </c>
      <c r="G52" s="8">
        <v>5</v>
      </c>
      <c r="H52" s="57">
        <f>SUM(D52,D53)</f>
        <v>2</v>
      </c>
      <c r="I52" s="5">
        <v>1</v>
      </c>
      <c r="J52" s="6" t="s">
        <v>108</v>
      </c>
      <c r="K52" s="7">
        <v>2</v>
      </c>
      <c r="L52" s="8">
        <v>34.5</v>
      </c>
      <c r="M52" s="9">
        <v>2150</v>
      </c>
      <c r="N52" s="8">
        <v>7</v>
      </c>
      <c r="O52" s="57">
        <f>SUM(K52,K53)</f>
        <v>2</v>
      </c>
      <c r="P52" s="57">
        <f>SUM(H52,O52)</f>
        <v>4</v>
      </c>
      <c r="Q52" s="56">
        <f>SUM(P52)-6</f>
        <v>-2</v>
      </c>
      <c r="R52" s="35" t="s">
        <v>64</v>
      </c>
      <c r="S52" s="36"/>
    </row>
    <row r="53" spans="1:19">
      <c r="A53" s="56"/>
      <c r="B53" s="5">
        <v>2</v>
      </c>
      <c r="C53" s="6" t="s">
        <v>93</v>
      </c>
      <c r="D53" s="7">
        <v>1</v>
      </c>
      <c r="E53" s="8">
        <v>29.7</v>
      </c>
      <c r="F53" s="9">
        <v>1000</v>
      </c>
      <c r="G53" s="8">
        <v>7</v>
      </c>
      <c r="H53" s="57"/>
      <c r="I53" s="5">
        <v>2</v>
      </c>
      <c r="J53" s="6" t="s">
        <v>81</v>
      </c>
      <c r="K53" s="7">
        <v>0</v>
      </c>
      <c r="L53" s="8"/>
      <c r="M53" s="9">
        <v>0</v>
      </c>
      <c r="N53" s="8">
        <v>15</v>
      </c>
      <c r="O53" s="57"/>
      <c r="P53" s="57"/>
      <c r="Q53" s="56"/>
      <c r="R53" s="52" t="s">
        <v>66</v>
      </c>
      <c r="S53" s="53"/>
    </row>
    <row r="54" spans="1:19">
      <c r="A54" s="42">
        <v>2</v>
      </c>
      <c r="B54" s="11">
        <v>3</v>
      </c>
      <c r="C54" s="10" t="s">
        <v>89</v>
      </c>
      <c r="D54" s="12">
        <v>0</v>
      </c>
      <c r="E54" s="13"/>
      <c r="F54" s="14">
        <v>0</v>
      </c>
      <c r="G54" s="13">
        <v>15</v>
      </c>
      <c r="H54" s="58">
        <f>SUM(D54,D55)</f>
        <v>1</v>
      </c>
      <c r="I54" s="11">
        <v>3</v>
      </c>
      <c r="J54" s="10" t="s">
        <v>118</v>
      </c>
      <c r="K54" s="12">
        <v>3</v>
      </c>
      <c r="L54" s="13">
        <v>35.5</v>
      </c>
      <c r="M54" s="14">
        <v>3270</v>
      </c>
      <c r="N54" s="13">
        <v>5</v>
      </c>
      <c r="O54" s="58">
        <f>SUM(K54,K55)</f>
        <v>3</v>
      </c>
      <c r="P54" s="39">
        <f>SUM(H54,O54)</f>
        <v>4</v>
      </c>
      <c r="Q54" s="42">
        <f>SUM(P54)-6</f>
        <v>-2</v>
      </c>
      <c r="R54" s="59" t="s">
        <v>67</v>
      </c>
      <c r="S54" s="60"/>
    </row>
    <row r="55" spans="1:19">
      <c r="A55" s="42"/>
      <c r="B55" s="11">
        <v>4</v>
      </c>
      <c r="C55" s="10" t="s">
        <v>100</v>
      </c>
      <c r="D55" s="12">
        <v>1</v>
      </c>
      <c r="E55" s="13">
        <v>28.7</v>
      </c>
      <c r="F55" s="14">
        <v>970</v>
      </c>
      <c r="G55" s="13">
        <v>8</v>
      </c>
      <c r="H55" s="58"/>
      <c r="I55" s="11">
        <v>4</v>
      </c>
      <c r="J55" s="10" t="s">
        <v>103</v>
      </c>
      <c r="K55" s="12">
        <v>0</v>
      </c>
      <c r="L55" s="13"/>
      <c r="M55" s="14">
        <v>0</v>
      </c>
      <c r="N55" s="13">
        <v>15</v>
      </c>
      <c r="O55" s="58"/>
      <c r="P55" s="39"/>
      <c r="Q55" s="42"/>
      <c r="R55" s="43"/>
      <c r="S55" s="44"/>
    </row>
    <row r="56" spans="1:19">
      <c r="A56" s="56">
        <v>3</v>
      </c>
      <c r="B56" s="5">
        <v>5</v>
      </c>
      <c r="C56" s="6" t="s">
        <v>97</v>
      </c>
      <c r="D56" s="7">
        <v>0</v>
      </c>
      <c r="E56" s="8"/>
      <c r="F56" s="9">
        <v>0</v>
      </c>
      <c r="G56" s="8">
        <v>15</v>
      </c>
      <c r="H56" s="57">
        <f>SUM(D56,D57)</f>
        <v>0</v>
      </c>
      <c r="I56" s="5">
        <v>5</v>
      </c>
      <c r="J56" s="6" t="s">
        <v>104</v>
      </c>
      <c r="K56" s="7">
        <v>3</v>
      </c>
      <c r="L56" s="8">
        <v>40.5</v>
      </c>
      <c r="M56" s="9">
        <v>3360</v>
      </c>
      <c r="N56" s="8">
        <v>4</v>
      </c>
      <c r="O56" s="57">
        <f>SUM(K56,K57)</f>
        <v>3</v>
      </c>
      <c r="P56" s="57">
        <f>SUM(H56,O56)</f>
        <v>3</v>
      </c>
      <c r="Q56" s="56">
        <f>SUM(P56)-6</f>
        <v>-3</v>
      </c>
      <c r="R56" s="35" t="s">
        <v>31</v>
      </c>
      <c r="S56" s="36"/>
    </row>
    <row r="57" spans="1:19">
      <c r="A57" s="56"/>
      <c r="B57" s="5">
        <v>6</v>
      </c>
      <c r="C57" s="6" t="s">
        <v>110</v>
      </c>
      <c r="D57" s="7">
        <v>0</v>
      </c>
      <c r="E57" s="8"/>
      <c r="F57" s="9">
        <v>0</v>
      </c>
      <c r="G57" s="8">
        <v>15</v>
      </c>
      <c r="H57" s="57"/>
      <c r="I57" s="5">
        <v>6</v>
      </c>
      <c r="J57" s="6" t="s">
        <v>19</v>
      </c>
      <c r="K57" s="7">
        <v>0</v>
      </c>
      <c r="L57" s="8"/>
      <c r="M57" s="9">
        <v>0</v>
      </c>
      <c r="N57" s="8">
        <v>15</v>
      </c>
      <c r="O57" s="57"/>
      <c r="P57" s="57"/>
      <c r="Q57" s="56"/>
      <c r="R57" s="52" t="s">
        <v>68</v>
      </c>
      <c r="S57" s="53"/>
    </row>
    <row r="58" spans="1:19">
      <c r="A58" s="42">
        <v>4</v>
      </c>
      <c r="B58" s="11">
        <v>7</v>
      </c>
      <c r="C58" s="10" t="s">
        <v>115</v>
      </c>
      <c r="D58" s="12">
        <v>3</v>
      </c>
      <c r="E58" s="13">
        <v>30.4</v>
      </c>
      <c r="F58" s="14">
        <v>2940</v>
      </c>
      <c r="G58" s="13">
        <v>3</v>
      </c>
      <c r="H58" s="54">
        <f>SUM(D58,D59)</f>
        <v>4</v>
      </c>
      <c r="I58" s="11">
        <v>7</v>
      </c>
      <c r="J58" s="10" t="s">
        <v>78</v>
      </c>
      <c r="K58" s="12">
        <v>2</v>
      </c>
      <c r="L58" s="13">
        <v>28.5</v>
      </c>
      <c r="M58" s="14">
        <v>1910</v>
      </c>
      <c r="N58" s="13">
        <v>9</v>
      </c>
      <c r="O58" s="54">
        <f>SUM(K58,K59)</f>
        <v>4</v>
      </c>
      <c r="P58" s="39">
        <f>SUM(H58,O58)</f>
        <v>8</v>
      </c>
      <c r="Q58" s="42">
        <f>SUM(P58)-6</f>
        <v>2</v>
      </c>
      <c r="R58" s="59" t="s">
        <v>69</v>
      </c>
      <c r="S58" s="60"/>
    </row>
    <row r="59" spans="1:19">
      <c r="A59" s="42"/>
      <c r="B59" s="11">
        <v>8</v>
      </c>
      <c r="C59" s="10" t="s">
        <v>116</v>
      </c>
      <c r="D59" s="12">
        <v>1</v>
      </c>
      <c r="E59" s="13">
        <v>32.200000000000003</v>
      </c>
      <c r="F59" s="14">
        <v>1090</v>
      </c>
      <c r="G59" s="13">
        <v>6</v>
      </c>
      <c r="H59" s="55"/>
      <c r="I59" s="11">
        <v>8</v>
      </c>
      <c r="J59" s="10" t="s">
        <v>86</v>
      </c>
      <c r="K59" s="12">
        <v>2</v>
      </c>
      <c r="L59" s="13">
        <v>31</v>
      </c>
      <c r="M59" s="14">
        <v>1910</v>
      </c>
      <c r="N59" s="13">
        <v>8</v>
      </c>
      <c r="O59" s="55"/>
      <c r="P59" s="39"/>
      <c r="Q59" s="42"/>
      <c r="R59" s="43" t="s">
        <v>32</v>
      </c>
      <c r="S59" s="44"/>
    </row>
    <row r="60" spans="1:19">
      <c r="A60" s="56">
        <v>5</v>
      </c>
      <c r="B60" s="5">
        <v>9</v>
      </c>
      <c r="C60" s="6" t="s">
        <v>111</v>
      </c>
      <c r="D60" s="7">
        <v>0</v>
      </c>
      <c r="E60" s="8"/>
      <c r="F60" s="9">
        <v>0</v>
      </c>
      <c r="G60" s="8">
        <v>15</v>
      </c>
      <c r="H60" s="57">
        <f>SUM(D60,D61)</f>
        <v>0</v>
      </c>
      <c r="I60" s="5">
        <v>9</v>
      </c>
      <c r="J60" s="6" t="s">
        <v>107</v>
      </c>
      <c r="K60" s="7">
        <v>1</v>
      </c>
      <c r="L60" s="8">
        <v>27</v>
      </c>
      <c r="M60" s="9">
        <v>910</v>
      </c>
      <c r="N60" s="8">
        <v>12</v>
      </c>
      <c r="O60" s="47">
        <f>SUM(K60,K61)</f>
        <v>4</v>
      </c>
      <c r="P60" s="57">
        <f>SUM(H60,O60)</f>
        <v>4</v>
      </c>
      <c r="Q60" s="56">
        <f>SUM(P60)-6</f>
        <v>-2</v>
      </c>
      <c r="R60" s="35" t="s">
        <v>70</v>
      </c>
      <c r="S60" s="36"/>
    </row>
    <row r="61" spans="1:19">
      <c r="A61" s="56"/>
      <c r="B61" s="5">
        <v>10</v>
      </c>
      <c r="C61" s="6" t="s">
        <v>114</v>
      </c>
      <c r="D61" s="7">
        <v>0</v>
      </c>
      <c r="E61" s="8"/>
      <c r="F61" s="9">
        <v>0</v>
      </c>
      <c r="G61" s="8">
        <v>15</v>
      </c>
      <c r="H61" s="57"/>
      <c r="I61" s="5">
        <v>10</v>
      </c>
      <c r="J61" s="6" t="s">
        <v>105</v>
      </c>
      <c r="K61" s="7">
        <v>3</v>
      </c>
      <c r="L61" s="8">
        <v>31.8</v>
      </c>
      <c r="M61" s="9">
        <v>3150</v>
      </c>
      <c r="N61" s="8">
        <v>6</v>
      </c>
      <c r="O61" s="49"/>
      <c r="P61" s="57"/>
      <c r="Q61" s="56"/>
      <c r="R61" s="52" t="s">
        <v>71</v>
      </c>
      <c r="S61" s="53"/>
    </row>
    <row r="62" spans="1:19">
      <c r="A62" s="37">
        <v>6</v>
      </c>
      <c r="B62" s="27">
        <v>11</v>
      </c>
      <c r="C62" s="10" t="s">
        <v>90</v>
      </c>
      <c r="D62" s="12">
        <v>0</v>
      </c>
      <c r="E62" s="13"/>
      <c r="F62" s="14">
        <v>0</v>
      </c>
      <c r="G62" s="13">
        <v>15</v>
      </c>
      <c r="H62" s="39">
        <f>SUM(D62,D63)</f>
        <v>0</v>
      </c>
      <c r="I62" s="27">
        <v>11</v>
      </c>
      <c r="J62" s="10" t="s">
        <v>85</v>
      </c>
      <c r="K62" s="12">
        <v>4</v>
      </c>
      <c r="L62" s="13">
        <v>36.4</v>
      </c>
      <c r="M62" s="14">
        <v>4390</v>
      </c>
      <c r="N62" s="13">
        <v>2</v>
      </c>
      <c r="O62" s="40">
        <f>SUM(K62,K63)</f>
        <v>5</v>
      </c>
      <c r="P62" s="39">
        <f>SUM(H62,O62)</f>
        <v>5</v>
      </c>
      <c r="Q62" s="42">
        <f>SUM(P62)-6</f>
        <v>-1</v>
      </c>
      <c r="R62" s="59" t="s">
        <v>72</v>
      </c>
      <c r="S62" s="60"/>
    </row>
    <row r="63" spans="1:19">
      <c r="A63" s="38"/>
      <c r="B63" s="27">
        <v>12</v>
      </c>
      <c r="C63" s="10" t="s">
        <v>34</v>
      </c>
      <c r="D63" s="12">
        <v>0</v>
      </c>
      <c r="E63" s="13"/>
      <c r="F63" s="14">
        <v>0</v>
      </c>
      <c r="G63" s="13">
        <v>15</v>
      </c>
      <c r="H63" s="39"/>
      <c r="I63" s="27">
        <v>12</v>
      </c>
      <c r="J63" s="10" t="s">
        <v>77</v>
      </c>
      <c r="K63" s="12">
        <v>1</v>
      </c>
      <c r="L63" s="13">
        <v>29</v>
      </c>
      <c r="M63" s="14">
        <v>970</v>
      </c>
      <c r="N63" s="13">
        <v>11</v>
      </c>
      <c r="O63" s="41"/>
      <c r="P63" s="39"/>
      <c r="Q63" s="42"/>
      <c r="R63" s="43" t="s">
        <v>73</v>
      </c>
      <c r="S63" s="44"/>
    </row>
    <row r="64" spans="1:19">
      <c r="A64" s="45">
        <v>7</v>
      </c>
      <c r="B64" s="5">
        <v>13</v>
      </c>
      <c r="C64" s="6" t="s">
        <v>33</v>
      </c>
      <c r="D64" s="7">
        <v>6</v>
      </c>
      <c r="E64" s="8">
        <v>33.799999999999997</v>
      </c>
      <c r="F64" s="9">
        <v>5910</v>
      </c>
      <c r="G64" s="8">
        <v>1</v>
      </c>
      <c r="H64" s="47">
        <f>SUM(D64:D65)</f>
        <v>9</v>
      </c>
      <c r="I64" s="5">
        <v>13</v>
      </c>
      <c r="J64" s="6" t="s">
        <v>35</v>
      </c>
      <c r="K64" s="7">
        <v>5</v>
      </c>
      <c r="L64" s="8">
        <v>30</v>
      </c>
      <c r="M64" s="9">
        <v>4820</v>
      </c>
      <c r="N64" s="8">
        <v>1</v>
      </c>
      <c r="O64" s="47">
        <f>SUM(K64:K65)</f>
        <v>6</v>
      </c>
      <c r="P64" s="47">
        <f>SUM(H64,O64)</f>
        <v>15</v>
      </c>
      <c r="Q64" s="45">
        <f>SUM(P64)-6</f>
        <v>9</v>
      </c>
      <c r="R64" s="35" t="s">
        <v>74</v>
      </c>
      <c r="S64" s="36"/>
    </row>
    <row r="65" spans="1:19">
      <c r="A65" s="46"/>
      <c r="B65" s="5">
        <v>14</v>
      </c>
      <c r="C65" s="6" t="s">
        <v>98</v>
      </c>
      <c r="D65" s="7">
        <v>3</v>
      </c>
      <c r="E65" s="8">
        <v>60</v>
      </c>
      <c r="F65" s="9">
        <v>4050</v>
      </c>
      <c r="G65" s="8">
        <v>2</v>
      </c>
      <c r="H65" s="48"/>
      <c r="I65" s="5">
        <v>14</v>
      </c>
      <c r="J65" s="6" t="s">
        <v>82</v>
      </c>
      <c r="K65" s="7">
        <v>1</v>
      </c>
      <c r="L65" s="8">
        <v>35.700000000000003</v>
      </c>
      <c r="M65" s="9">
        <v>1180</v>
      </c>
      <c r="N65" s="8">
        <v>10</v>
      </c>
      <c r="O65" s="48"/>
      <c r="P65" s="48"/>
      <c r="Q65" s="46"/>
      <c r="R65" s="52"/>
      <c r="S65" s="53"/>
    </row>
    <row r="66" spans="1:19">
      <c r="A66" s="42">
        <v>8</v>
      </c>
      <c r="B66" s="27">
        <v>15</v>
      </c>
      <c r="C66" s="10" t="s">
        <v>113</v>
      </c>
      <c r="D66" s="12">
        <v>2</v>
      </c>
      <c r="E66" s="13">
        <v>31.7</v>
      </c>
      <c r="F66" s="14">
        <v>2000</v>
      </c>
      <c r="G66" s="13">
        <v>4</v>
      </c>
      <c r="H66" s="40">
        <f>SUM(D66:D67)</f>
        <v>2</v>
      </c>
      <c r="I66" s="27">
        <v>15</v>
      </c>
      <c r="J66" s="10" t="s">
        <v>117</v>
      </c>
      <c r="K66" s="12">
        <v>3</v>
      </c>
      <c r="L66" s="13">
        <v>51</v>
      </c>
      <c r="M66" s="14">
        <v>3570</v>
      </c>
      <c r="N66" s="13">
        <v>3</v>
      </c>
      <c r="O66" s="40">
        <f>SUM(K66:K67)</f>
        <v>3</v>
      </c>
      <c r="P66" s="40">
        <f>SUM(H66,O66)</f>
        <v>5</v>
      </c>
      <c r="Q66" s="37">
        <f>SUM(P66)-6</f>
        <v>-1</v>
      </c>
      <c r="R66" s="59" t="s">
        <v>128</v>
      </c>
      <c r="S66" s="60"/>
    </row>
    <row r="67" spans="1:19">
      <c r="A67" s="42"/>
      <c r="B67" s="27">
        <v>16</v>
      </c>
      <c r="C67" s="10" t="s">
        <v>124</v>
      </c>
      <c r="D67" s="12"/>
      <c r="E67" s="13"/>
      <c r="F67" s="14"/>
      <c r="G67" s="13"/>
      <c r="H67" s="70"/>
      <c r="I67" s="27">
        <v>16</v>
      </c>
      <c r="J67" s="10" t="s">
        <v>124</v>
      </c>
      <c r="K67" s="12"/>
      <c r="L67" s="13"/>
      <c r="M67" s="14"/>
      <c r="N67" s="13"/>
      <c r="O67" s="70"/>
      <c r="P67" s="70"/>
      <c r="Q67" s="71"/>
      <c r="R67" s="43"/>
      <c r="S67" s="44"/>
    </row>
    <row r="68" spans="1:19">
      <c r="A68" s="25" t="s">
        <v>20</v>
      </c>
      <c r="B68" s="30" t="s">
        <v>0</v>
      </c>
      <c r="C68" s="30"/>
      <c r="D68" s="30"/>
      <c r="E68" s="30"/>
      <c r="F68" s="30"/>
      <c r="G68" s="30"/>
      <c r="H68" s="30"/>
      <c r="I68" s="31" t="s">
        <v>1</v>
      </c>
      <c r="J68" s="31"/>
      <c r="K68" s="31"/>
      <c r="L68" s="31"/>
      <c r="M68" s="31"/>
      <c r="N68" s="31"/>
      <c r="O68" s="31"/>
      <c r="P68" s="17" t="s">
        <v>13</v>
      </c>
      <c r="Q68" s="17" t="s">
        <v>18</v>
      </c>
      <c r="R68" s="28" t="s">
        <v>129</v>
      </c>
      <c r="S68" s="29"/>
    </row>
    <row r="69" spans="1:19">
      <c r="A69" s="26" t="s">
        <v>21</v>
      </c>
      <c r="B69" s="30" t="s">
        <v>2</v>
      </c>
      <c r="C69" s="30"/>
      <c r="D69" s="30"/>
      <c r="E69" s="30"/>
      <c r="F69" s="30"/>
      <c r="G69" s="30"/>
      <c r="H69" s="30"/>
      <c r="I69" s="31" t="s">
        <v>2</v>
      </c>
      <c r="J69" s="31"/>
      <c r="K69" s="31"/>
      <c r="L69" s="31"/>
      <c r="M69" s="31"/>
      <c r="N69" s="31"/>
      <c r="O69" s="31"/>
      <c r="P69" s="18" t="s">
        <v>14</v>
      </c>
      <c r="Q69" s="19" t="s">
        <v>15</v>
      </c>
      <c r="R69" s="28" t="s">
        <v>130</v>
      </c>
      <c r="S69" s="29"/>
    </row>
    <row r="70" spans="1:19">
      <c r="A70" s="25" t="s">
        <v>119</v>
      </c>
      <c r="B70" s="32">
        <f>SUM(H52:H66)</f>
        <v>18</v>
      </c>
      <c r="C70" s="32"/>
      <c r="D70" s="32"/>
      <c r="E70" s="32"/>
      <c r="F70" s="32"/>
      <c r="G70" s="32"/>
      <c r="H70" s="32"/>
      <c r="I70" s="33">
        <f>SUM(O52:O66)</f>
        <v>30</v>
      </c>
      <c r="J70" s="33"/>
      <c r="K70" s="33"/>
      <c r="L70" s="33"/>
      <c r="M70" s="33"/>
      <c r="N70" s="33"/>
      <c r="O70" s="33"/>
      <c r="P70" s="62">
        <f>SUM(P52:P67)</f>
        <v>48</v>
      </c>
      <c r="Q70" s="64">
        <f>SUM(P52:P67)/8</f>
        <v>6</v>
      </c>
      <c r="R70" s="23"/>
      <c r="S70" s="4"/>
    </row>
    <row r="71" spans="1:19">
      <c r="A71" s="26" t="s">
        <v>120</v>
      </c>
      <c r="B71" s="34" t="s">
        <v>3</v>
      </c>
      <c r="C71" s="34"/>
      <c r="D71" s="34"/>
      <c r="E71" s="34"/>
      <c r="F71" s="34"/>
      <c r="G71" s="34"/>
      <c r="H71" s="20">
        <f>SUM(H52:H66)/7</f>
        <v>2.5714285714285716</v>
      </c>
      <c r="I71" s="34" t="s">
        <v>3</v>
      </c>
      <c r="J71" s="34"/>
      <c r="K71" s="34"/>
      <c r="L71" s="34"/>
      <c r="M71" s="34"/>
      <c r="N71" s="34"/>
      <c r="O71" s="20">
        <f>SUM(O52:O66)/7</f>
        <v>4.2857142857142856</v>
      </c>
      <c r="P71" s="63"/>
      <c r="Q71" s="64"/>
      <c r="R71" s="23"/>
      <c r="S71" s="4"/>
    </row>
  </sheetData>
  <mergeCells count="212">
    <mergeCell ref="T17:U17"/>
    <mergeCell ref="A40:A41"/>
    <mergeCell ref="A42:A43"/>
    <mergeCell ref="H40:H41"/>
    <mergeCell ref="H42:H43"/>
    <mergeCell ref="O40:O41"/>
    <mergeCell ref="P40:P41"/>
    <mergeCell ref="Q40:Q41"/>
    <mergeCell ref="O42:O43"/>
    <mergeCell ref="P42:P43"/>
    <mergeCell ref="Q42:Q43"/>
    <mergeCell ref="R43:S43"/>
    <mergeCell ref="B46:H46"/>
    <mergeCell ref="I46:O46"/>
    <mergeCell ref="I20:O20"/>
    <mergeCell ref="B21:H21"/>
    <mergeCell ref="I21:O21"/>
    <mergeCell ref="O12:O13"/>
    <mergeCell ref="P22:P23"/>
    <mergeCell ref="Q12:Q13"/>
    <mergeCell ref="R59:S59"/>
    <mergeCell ref="R57:S57"/>
    <mergeCell ref="R58:S58"/>
    <mergeCell ref="H16:H17"/>
    <mergeCell ref="H18:H19"/>
    <mergeCell ref="O16:O17"/>
    <mergeCell ref="O18:O19"/>
    <mergeCell ref="P16:P17"/>
    <mergeCell ref="P18:P19"/>
    <mergeCell ref="Q16:Q17"/>
    <mergeCell ref="Q18:Q19"/>
    <mergeCell ref="R19:S19"/>
    <mergeCell ref="B22:H22"/>
    <mergeCell ref="I22:O22"/>
    <mergeCell ref="B20:H20"/>
    <mergeCell ref="Q22:Q23"/>
    <mergeCell ref="B23:G23"/>
    <mergeCell ref="I23:N23"/>
    <mergeCell ref="A1:S1"/>
    <mergeCell ref="A4:A5"/>
    <mergeCell ref="A6:A7"/>
    <mergeCell ref="A8:A9"/>
    <mergeCell ref="A10:A11"/>
    <mergeCell ref="A12:A13"/>
    <mergeCell ref="P6:P7"/>
    <mergeCell ref="P12:P13"/>
    <mergeCell ref="H10:H11"/>
    <mergeCell ref="R2:S3"/>
    <mergeCell ref="R4:S5"/>
    <mergeCell ref="H4:H5"/>
    <mergeCell ref="H6:H7"/>
    <mergeCell ref="H8:H9"/>
    <mergeCell ref="O4:O5"/>
    <mergeCell ref="O6:O7"/>
    <mergeCell ref="H12:H13"/>
    <mergeCell ref="A16:A17"/>
    <mergeCell ref="R12:S12"/>
    <mergeCell ref="R13:S13"/>
    <mergeCell ref="R21:S21"/>
    <mergeCell ref="R20:S20"/>
    <mergeCell ref="Q4:Q5"/>
    <mergeCell ref="B2:H2"/>
    <mergeCell ref="I2:O2"/>
    <mergeCell ref="P4:P5"/>
    <mergeCell ref="Q6:Q7"/>
    <mergeCell ref="O8:O9"/>
    <mergeCell ref="O10:O11"/>
    <mergeCell ref="R6:S6"/>
    <mergeCell ref="R7:S7"/>
    <mergeCell ref="R8:S8"/>
    <mergeCell ref="R9:S9"/>
    <mergeCell ref="Q8:Q9"/>
    <mergeCell ref="P8:P9"/>
    <mergeCell ref="R10:S11"/>
    <mergeCell ref="Q10:Q11"/>
    <mergeCell ref="P10:P11"/>
    <mergeCell ref="A14:A15"/>
    <mergeCell ref="R14:S14"/>
    <mergeCell ref="R15:S15"/>
    <mergeCell ref="Q14:Q15"/>
    <mergeCell ref="R16:S16"/>
    <mergeCell ref="R17:S17"/>
    <mergeCell ref="R18:S18"/>
    <mergeCell ref="O14:O15"/>
    <mergeCell ref="P14:P15"/>
    <mergeCell ref="H14:H15"/>
    <mergeCell ref="A18:A19"/>
    <mergeCell ref="R40:S40"/>
    <mergeCell ref="R41:S41"/>
    <mergeCell ref="A36:A37"/>
    <mergeCell ref="H36:H37"/>
    <mergeCell ref="O36:O37"/>
    <mergeCell ref="P36:P37"/>
    <mergeCell ref="Q36:Q37"/>
    <mergeCell ref="A38:A39"/>
    <mergeCell ref="H38:H39"/>
    <mergeCell ref="O38:O39"/>
    <mergeCell ref="P38:P39"/>
    <mergeCell ref="R36:S36"/>
    <mergeCell ref="O30:O31"/>
    <mergeCell ref="P30:P31"/>
    <mergeCell ref="Q30:Q31"/>
    <mergeCell ref="R31:S31"/>
    <mergeCell ref="A32:A33"/>
    <mergeCell ref="H32:H33"/>
    <mergeCell ref="R37:S37"/>
    <mergeCell ref="R38:S38"/>
    <mergeCell ref="R39:S39"/>
    <mergeCell ref="R33:S33"/>
    <mergeCell ref="O32:O33"/>
    <mergeCell ref="P32:P33"/>
    <mergeCell ref="Q32:Q33"/>
    <mergeCell ref="R32:S32"/>
    <mergeCell ref="A34:A35"/>
    <mergeCell ref="H34:H35"/>
    <mergeCell ref="O34:O35"/>
    <mergeCell ref="P34:P35"/>
    <mergeCell ref="Q34:Q35"/>
    <mergeCell ref="R30:S30"/>
    <mergeCell ref="A25:S25"/>
    <mergeCell ref="B26:H26"/>
    <mergeCell ref="I26:O26"/>
    <mergeCell ref="R26:S27"/>
    <mergeCell ref="A28:A29"/>
    <mergeCell ref="H28:H29"/>
    <mergeCell ref="O28:O29"/>
    <mergeCell ref="P28:P29"/>
    <mergeCell ref="Q28:Q29"/>
    <mergeCell ref="P46:P47"/>
    <mergeCell ref="Q46:Q47"/>
    <mergeCell ref="B47:G47"/>
    <mergeCell ref="I47:N47"/>
    <mergeCell ref="R28:S28"/>
    <mergeCell ref="R29:S29"/>
    <mergeCell ref="R34:S34"/>
    <mergeCell ref="R35:S35"/>
    <mergeCell ref="A49:S49"/>
    <mergeCell ref="Q38:Q39"/>
    <mergeCell ref="R42:S42"/>
    <mergeCell ref="B44:H44"/>
    <mergeCell ref="I44:O44"/>
    <mergeCell ref="R44:S44"/>
    <mergeCell ref="B45:H45"/>
    <mergeCell ref="I45:O45"/>
    <mergeCell ref="R45:S45"/>
    <mergeCell ref="A30:A31"/>
    <mergeCell ref="H30:H31"/>
    <mergeCell ref="R56:S56"/>
    <mergeCell ref="R54:S55"/>
    <mergeCell ref="B50:H50"/>
    <mergeCell ref="I50:O50"/>
    <mergeCell ref="R50:S51"/>
    <mergeCell ref="A52:A53"/>
    <mergeCell ref="H52:H53"/>
    <mergeCell ref="O52:O53"/>
    <mergeCell ref="P52:P53"/>
    <mergeCell ref="Q52:Q53"/>
    <mergeCell ref="R52:S52"/>
    <mergeCell ref="R53:S53"/>
    <mergeCell ref="A54:A55"/>
    <mergeCell ref="H54:H55"/>
    <mergeCell ref="O54:O55"/>
    <mergeCell ref="P54:P55"/>
    <mergeCell ref="Q54:Q55"/>
    <mergeCell ref="A56:A57"/>
    <mergeCell ref="H56:H57"/>
    <mergeCell ref="O56:O57"/>
    <mergeCell ref="P56:P57"/>
    <mergeCell ref="Q56:Q57"/>
    <mergeCell ref="A58:A59"/>
    <mergeCell ref="H58:H59"/>
    <mergeCell ref="O58:O59"/>
    <mergeCell ref="P58:P59"/>
    <mergeCell ref="Q58:Q59"/>
    <mergeCell ref="A60:A61"/>
    <mergeCell ref="H60:H61"/>
    <mergeCell ref="O60:O61"/>
    <mergeCell ref="P60:P61"/>
    <mergeCell ref="Q60:Q61"/>
    <mergeCell ref="A62:A63"/>
    <mergeCell ref="H62:H63"/>
    <mergeCell ref="O62:O63"/>
    <mergeCell ref="P62:P63"/>
    <mergeCell ref="Q62:Q63"/>
    <mergeCell ref="R63:S63"/>
    <mergeCell ref="R62:S62"/>
    <mergeCell ref="A64:A65"/>
    <mergeCell ref="A66:A67"/>
    <mergeCell ref="H64:H65"/>
    <mergeCell ref="H66:H67"/>
    <mergeCell ref="O64:O65"/>
    <mergeCell ref="O66:O67"/>
    <mergeCell ref="P64:P65"/>
    <mergeCell ref="P66:P67"/>
    <mergeCell ref="Q64:Q65"/>
    <mergeCell ref="Q66:Q67"/>
    <mergeCell ref="R68:S68"/>
    <mergeCell ref="B69:H69"/>
    <mergeCell ref="I69:O69"/>
    <mergeCell ref="R69:S69"/>
    <mergeCell ref="B70:H70"/>
    <mergeCell ref="I70:O70"/>
    <mergeCell ref="B71:G71"/>
    <mergeCell ref="I71:N71"/>
    <mergeCell ref="R60:S60"/>
    <mergeCell ref="R61:S61"/>
    <mergeCell ref="B68:H68"/>
    <mergeCell ref="I68:O68"/>
    <mergeCell ref="P70:P71"/>
    <mergeCell ref="Q70:Q71"/>
    <mergeCell ref="R66:S67"/>
    <mergeCell ref="R64:S65"/>
  </mergeCells>
  <phoneticPr fontId="1" type="noConversion"/>
  <pageMargins left="0.59055118110236227" right="0.11811023622047245" top="0.23622047244094491" bottom="0.11811023622047245" header="0.11811023622047245" footer="0.11811023622047245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ORE</cp:lastModifiedBy>
  <cp:lastPrinted>2020-08-10T14:07:44Z</cp:lastPrinted>
  <dcterms:created xsi:type="dcterms:W3CDTF">2010-10-20T07:55:34Z</dcterms:created>
  <dcterms:modified xsi:type="dcterms:W3CDTF">2022-06-29T07:03:07Z</dcterms:modified>
</cp:coreProperties>
</file>