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80" windowWidth="15480" windowHeight="77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X14" i="1"/>
  <c r="H39" l="1"/>
  <c r="H19"/>
  <c r="O19"/>
  <c r="V19"/>
  <c r="X26" l="1"/>
  <c r="X28"/>
  <c r="X30"/>
  <c r="X32"/>
  <c r="X34"/>
  <c r="X24"/>
  <c r="V34"/>
  <c r="O34"/>
  <c r="H34"/>
  <c r="V32"/>
  <c r="O32"/>
  <c r="H32"/>
  <c r="V30"/>
  <c r="O30"/>
  <c r="H30"/>
  <c r="V28"/>
  <c r="O28"/>
  <c r="H28"/>
  <c r="V26"/>
  <c r="O26"/>
  <c r="H26"/>
  <c r="V24"/>
  <c r="O24"/>
  <c r="H24"/>
  <c r="W26" l="1"/>
  <c r="P38"/>
  <c r="W28"/>
  <c r="W34"/>
  <c r="O39"/>
  <c r="W32"/>
  <c r="W30"/>
  <c r="V39"/>
  <c r="B38"/>
  <c r="W24"/>
  <c r="I38"/>
  <c r="V14"/>
  <c r="V12"/>
  <c r="V10"/>
  <c r="V8"/>
  <c r="V6"/>
  <c r="V4"/>
  <c r="O14"/>
  <c r="O12"/>
  <c r="O10"/>
  <c r="O8"/>
  <c r="O6"/>
  <c r="O4"/>
  <c r="H4"/>
  <c r="H6"/>
  <c r="H8"/>
  <c r="H10"/>
  <c r="H12"/>
  <c r="H14"/>
  <c r="X38" l="1"/>
  <c r="W38"/>
  <c r="I18"/>
  <c r="W6"/>
  <c r="X6" s="1"/>
  <c r="W14"/>
  <c r="W12"/>
  <c r="X12" s="1"/>
  <c r="W4"/>
  <c r="W10"/>
  <c r="X10" s="1"/>
  <c r="W8"/>
  <c r="X8" s="1"/>
  <c r="P18"/>
  <c r="B18"/>
  <c r="W18" l="1"/>
  <c r="X4"/>
  <c r="X18"/>
</calcChain>
</file>

<file path=xl/sharedStrings.xml><?xml version="1.0" encoding="utf-8"?>
<sst xmlns="http://schemas.openxmlformats.org/spreadsheetml/2006/main" count="194" uniqueCount="92">
  <si>
    <t>Tura 1</t>
  </si>
  <si>
    <t>Tura 2</t>
  </si>
  <si>
    <t>Tura 3</t>
  </si>
  <si>
    <t>RAZEM   tura 1</t>
  </si>
  <si>
    <t>RAZEM  tura 2</t>
  </si>
  <si>
    <t>RAZEM  tura 3</t>
  </si>
  <si>
    <t>Ryby</t>
  </si>
  <si>
    <t>Średnia ilość ryb na stanowisku</t>
  </si>
  <si>
    <t>Nr</t>
  </si>
  <si>
    <t>N-R</t>
  </si>
  <si>
    <t>Pkt</t>
  </si>
  <si>
    <t>Ryb</t>
  </si>
  <si>
    <t>GP</t>
  </si>
  <si>
    <t>Opis stanowisk:</t>
  </si>
  <si>
    <t>Zawodnik</t>
  </si>
  <si>
    <t>stan.</t>
  </si>
  <si>
    <t>Lp.</t>
  </si>
  <si>
    <t>Razem</t>
  </si>
  <si>
    <t>ryby</t>
  </si>
  <si>
    <t>na stan.</t>
  </si>
  <si>
    <t>STATUS</t>
  </si>
  <si>
    <t>STANOWISKA</t>
  </si>
  <si>
    <t>sektor A</t>
  </si>
  <si>
    <t>Sienkiewicz</t>
  </si>
  <si>
    <t>Średnia ryb</t>
  </si>
  <si>
    <t>Andrzejewski</t>
  </si>
  <si>
    <t>Ciszewski</t>
  </si>
  <si>
    <t>Nowak</t>
  </si>
  <si>
    <t>Łobas</t>
  </si>
  <si>
    <t>Czapiewski</t>
  </si>
  <si>
    <t>Żurowski</t>
  </si>
  <si>
    <t>Olejniczak</t>
  </si>
  <si>
    <t>Błaszczak</t>
  </si>
  <si>
    <t>Konwiński</t>
  </si>
  <si>
    <t>rzeka</t>
  </si>
  <si>
    <t>Ropa</t>
  </si>
  <si>
    <t>sektor B</t>
  </si>
  <si>
    <t>Kolber</t>
  </si>
  <si>
    <t>Kłysiak</t>
  </si>
  <si>
    <t>Jackowski</t>
  </si>
  <si>
    <t>Sokołowski</t>
  </si>
  <si>
    <t>Wojdyło</t>
  </si>
  <si>
    <t>Kijowski</t>
  </si>
  <si>
    <t>Ścibor</t>
  </si>
  <si>
    <t>Czenczek</t>
  </si>
  <si>
    <t>Szafraniec</t>
  </si>
  <si>
    <t>Gąsecki</t>
  </si>
  <si>
    <t>Marzec</t>
  </si>
  <si>
    <t>Furman</t>
  </si>
  <si>
    <t>Szuba</t>
  </si>
  <si>
    <t>Procner</t>
  </si>
  <si>
    <t>Kowal</t>
  </si>
  <si>
    <t>Drelinkiewicz</t>
  </si>
  <si>
    <t>Zyffert</t>
  </si>
  <si>
    <t>Piszcz</t>
  </si>
  <si>
    <t>Ławnik</t>
  </si>
  <si>
    <t>Lindert</t>
  </si>
  <si>
    <t>Klann</t>
  </si>
  <si>
    <t>Więcek</t>
  </si>
  <si>
    <t>Wojewodzic</t>
  </si>
  <si>
    <t>Baran</t>
  </si>
  <si>
    <t>Tworzydło</t>
  </si>
  <si>
    <t>100 m poniżej zapory w Klimkówce, znak na skale,</t>
  </si>
  <si>
    <t>prawy brzeg (tablica zakaz wędkowania)</t>
  </si>
  <si>
    <t>Puchar rzeki Ropa 2019 (18-19 maj) - sektor A - rzeka Ropa  (od zapory w Klimkówce do mostu w Szymbarku)</t>
  </si>
  <si>
    <t xml:space="preserve"> cerkiew w Łosiu</t>
  </si>
  <si>
    <t xml:space="preserve"> (znak na przejeździe przez Ropę z płyt)</t>
  </si>
  <si>
    <t>most na Wysową - Ropa</t>
  </si>
  <si>
    <t xml:space="preserve"> (znak na filarze pod mostem)</t>
  </si>
  <si>
    <t>kładka w Ropie nad stawami hodowlanymi</t>
  </si>
  <si>
    <t>(znak na kładce)</t>
  </si>
  <si>
    <t>most na Brunary</t>
  </si>
  <si>
    <t>(znak na filarze mostu)</t>
  </si>
  <si>
    <t>most w centrum Ropy (znak na płytach betonowych</t>
  </si>
  <si>
    <t>10 m poniżej mostu na lewym brzegu)</t>
  </si>
  <si>
    <t>koniec stanowiska i sektora: most Szymbark - Łęgi</t>
  </si>
  <si>
    <t>(znak na przyczółku mostu z prawej strony)</t>
  </si>
  <si>
    <t>Puchar rzeki Ropa 2019 (18-19 maj) - sektor B - rzeka Ropa  (od mostu na Bystrą-Szalową do mostu w Gorlicach)</t>
  </si>
  <si>
    <t>(znak na moście)</t>
  </si>
  <si>
    <t>most na Bystrą - Szalową</t>
  </si>
  <si>
    <t>wodomierz (znak na wodomierzu)</t>
  </si>
  <si>
    <t>koniec stanowiska: ujęcie wody - PRZERWA</t>
  </si>
  <si>
    <t>kładka poniżej wodociągów</t>
  </si>
  <si>
    <t>(znak na betonach, 30 m powyżej kładki)</t>
  </si>
  <si>
    <t>kładka na Blichu</t>
  </si>
  <si>
    <t>(znak na asfalcie)</t>
  </si>
  <si>
    <t>kiepa (znak na skale nad wodą,</t>
  </si>
  <si>
    <t>wjazd z drogi oznaczony na słupie koło drogi)</t>
  </si>
  <si>
    <t>parking na działkach na Blichu</t>
  </si>
  <si>
    <t>(znak na studzience na parkingu)</t>
  </si>
  <si>
    <t>koniec stanowiska i sektora: most w Gorlicach</t>
  </si>
  <si>
    <t>przy ul. Mickiewicza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</si>
</sst>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11"/>
      <color theme="1"/>
      <name val="Czcionka tekstu podstawowego"/>
      <family val="2"/>
      <charset val="238"/>
    </font>
    <font>
      <b/>
      <sz val="12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22"/>
      </patternFill>
    </fill>
    <fill>
      <patternFill patternType="solid">
        <fgColor rgb="FF00B0F0"/>
        <bgColor indexed="51"/>
      </patternFill>
    </fill>
    <fill>
      <patternFill patternType="solid">
        <fgColor rgb="FF00B0F0"/>
        <bgColor indexed="52"/>
      </patternFill>
    </fill>
    <fill>
      <patternFill patternType="solid">
        <fgColor rgb="FF00B0F0"/>
        <bgColor indexed="3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7">
    <xf numFmtId="0" fontId="0" fillId="0" borderId="0" xfId="0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/>
    </xf>
    <xf numFmtId="0" fontId="4" fillId="2" borderId="0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 vertical="center"/>
    </xf>
    <xf numFmtId="0" fontId="3" fillId="12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7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4" fillId="5" borderId="11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vertical="center"/>
    </xf>
    <xf numFmtId="0" fontId="4" fillId="6" borderId="13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1" fontId="3" fillId="1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" fontId="3" fillId="3" borderId="6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B515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9"/>
  <sheetViews>
    <sheetView tabSelected="1" zoomScale="120" zoomScaleNormal="120" workbookViewId="0">
      <selection sqref="A1:Z1"/>
    </sheetView>
  </sheetViews>
  <sheetFormatPr defaultRowHeight="9.75"/>
  <cols>
    <col min="1" max="1" width="6.5703125" style="1" customWidth="1"/>
    <col min="2" max="2" width="2.85546875" style="2" bestFit="1" customWidth="1"/>
    <col min="3" max="3" width="8.85546875" style="1" bestFit="1" customWidth="1"/>
    <col min="4" max="5" width="3.5703125" style="2" bestFit="1" customWidth="1"/>
    <col min="6" max="6" width="4.5703125" style="2" bestFit="1" customWidth="1"/>
    <col min="7" max="8" width="3.5703125" style="2" bestFit="1" customWidth="1"/>
    <col min="9" max="9" width="2.85546875" style="2" bestFit="1" customWidth="1"/>
    <col min="10" max="10" width="8" style="1" bestFit="1" customWidth="1"/>
    <col min="11" max="12" width="3.5703125" style="2" bestFit="1" customWidth="1"/>
    <col min="13" max="13" width="4.7109375" style="2" bestFit="1" customWidth="1"/>
    <col min="14" max="15" width="3.5703125" style="2" bestFit="1" customWidth="1"/>
    <col min="16" max="16" width="2.85546875" style="2" bestFit="1" customWidth="1"/>
    <col min="17" max="17" width="8.85546875" style="2" bestFit="1" customWidth="1"/>
    <col min="18" max="19" width="3.5703125" style="2" bestFit="1" customWidth="1"/>
    <col min="20" max="20" width="4.5703125" style="2" bestFit="1" customWidth="1"/>
    <col min="21" max="22" width="3.5703125" style="2" bestFit="1" customWidth="1"/>
    <col min="23" max="23" width="5.28515625" style="2" bestFit="1" customWidth="1"/>
    <col min="24" max="24" width="9.7109375" style="2" bestFit="1" customWidth="1"/>
    <col min="25" max="25" width="32" style="1" bestFit="1" customWidth="1"/>
    <col min="26" max="26" width="0.28515625" style="1" customWidth="1"/>
    <col min="27" max="16384" width="9.140625" style="1"/>
  </cols>
  <sheetData>
    <row r="1" spans="1:26" ht="15.75">
      <c r="A1" s="54" t="s">
        <v>64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6"/>
    </row>
    <row r="2" spans="1:26" ht="11.1" customHeight="1">
      <c r="A2" s="17" t="s">
        <v>8</v>
      </c>
      <c r="B2" s="53" t="s">
        <v>0</v>
      </c>
      <c r="C2" s="53"/>
      <c r="D2" s="53"/>
      <c r="E2" s="53"/>
      <c r="F2" s="53"/>
      <c r="G2" s="53"/>
      <c r="H2" s="53"/>
      <c r="I2" s="53" t="s">
        <v>1</v>
      </c>
      <c r="J2" s="53"/>
      <c r="K2" s="53"/>
      <c r="L2" s="53"/>
      <c r="M2" s="53"/>
      <c r="N2" s="53"/>
      <c r="O2" s="53"/>
      <c r="P2" s="53" t="s">
        <v>2</v>
      </c>
      <c r="Q2" s="53"/>
      <c r="R2" s="53"/>
      <c r="S2" s="53"/>
      <c r="T2" s="53"/>
      <c r="U2" s="53"/>
      <c r="V2" s="53"/>
      <c r="W2" s="17" t="s">
        <v>17</v>
      </c>
      <c r="X2" s="17" t="s">
        <v>20</v>
      </c>
      <c r="Y2" s="53" t="s">
        <v>13</v>
      </c>
      <c r="Z2" s="53"/>
    </row>
    <row r="3" spans="1:26" ht="11.1" customHeight="1">
      <c r="A3" s="18" t="s">
        <v>15</v>
      </c>
      <c r="B3" s="17" t="s">
        <v>16</v>
      </c>
      <c r="C3" s="17" t="s">
        <v>14</v>
      </c>
      <c r="D3" s="17" t="s">
        <v>11</v>
      </c>
      <c r="E3" s="17" t="s">
        <v>9</v>
      </c>
      <c r="F3" s="17" t="s">
        <v>10</v>
      </c>
      <c r="G3" s="17" t="s">
        <v>12</v>
      </c>
      <c r="H3" s="17" t="s">
        <v>11</v>
      </c>
      <c r="I3" s="17" t="s">
        <v>16</v>
      </c>
      <c r="J3" s="17" t="s">
        <v>14</v>
      </c>
      <c r="K3" s="17" t="s">
        <v>11</v>
      </c>
      <c r="L3" s="17" t="s">
        <v>9</v>
      </c>
      <c r="M3" s="17" t="s">
        <v>10</v>
      </c>
      <c r="N3" s="17" t="s">
        <v>12</v>
      </c>
      <c r="O3" s="17" t="s">
        <v>11</v>
      </c>
      <c r="P3" s="17" t="s">
        <v>16</v>
      </c>
      <c r="Q3" s="17" t="s">
        <v>14</v>
      </c>
      <c r="R3" s="17" t="s">
        <v>11</v>
      </c>
      <c r="S3" s="17" t="s">
        <v>9</v>
      </c>
      <c r="T3" s="17" t="s">
        <v>10</v>
      </c>
      <c r="U3" s="17" t="s">
        <v>12</v>
      </c>
      <c r="V3" s="17" t="s">
        <v>11</v>
      </c>
      <c r="W3" s="17" t="s">
        <v>11</v>
      </c>
      <c r="X3" s="17" t="s">
        <v>21</v>
      </c>
      <c r="Y3" s="53"/>
      <c r="Z3" s="53"/>
    </row>
    <row r="4" spans="1:26" ht="11.1" customHeight="1">
      <c r="A4" s="38">
        <v>1</v>
      </c>
      <c r="B4" s="7">
        <v>1</v>
      </c>
      <c r="C4" s="8" t="s">
        <v>42</v>
      </c>
      <c r="D4" s="9">
        <v>0</v>
      </c>
      <c r="E4" s="10"/>
      <c r="F4" s="11"/>
      <c r="G4" s="10">
        <v>12</v>
      </c>
      <c r="H4" s="50">
        <f>SUM(D4,D5)</f>
        <v>3</v>
      </c>
      <c r="I4" s="7">
        <v>1</v>
      </c>
      <c r="J4" s="8" t="s">
        <v>56</v>
      </c>
      <c r="K4" s="9">
        <v>1</v>
      </c>
      <c r="L4" s="10">
        <v>32.1</v>
      </c>
      <c r="M4" s="11">
        <v>1090</v>
      </c>
      <c r="N4" s="10">
        <v>5</v>
      </c>
      <c r="O4" s="50">
        <f>SUM(K4,K5)</f>
        <v>2</v>
      </c>
      <c r="P4" s="7">
        <v>1</v>
      </c>
      <c r="Q4" s="8" t="s">
        <v>47</v>
      </c>
      <c r="R4" s="9">
        <v>3</v>
      </c>
      <c r="S4" s="10">
        <v>29.4</v>
      </c>
      <c r="T4" s="11">
        <v>2850</v>
      </c>
      <c r="U4" s="10">
        <v>2</v>
      </c>
      <c r="V4" s="50">
        <f>SUM(R4,R5)</f>
        <v>8</v>
      </c>
      <c r="W4" s="50">
        <f>SUM(H4,O4,V4)</f>
        <v>13</v>
      </c>
      <c r="X4" s="38">
        <f>SUM(W4)-7</f>
        <v>6</v>
      </c>
      <c r="Y4" s="27" t="s">
        <v>62</v>
      </c>
      <c r="Z4" s="25"/>
    </row>
    <row r="5" spans="1:26" ht="11.1" customHeight="1">
      <c r="A5" s="38"/>
      <c r="B5" s="7">
        <v>2</v>
      </c>
      <c r="C5" s="8" t="s">
        <v>33</v>
      </c>
      <c r="D5" s="9">
        <v>3</v>
      </c>
      <c r="E5" s="10">
        <v>27</v>
      </c>
      <c r="F5" s="11">
        <v>2730</v>
      </c>
      <c r="G5" s="10">
        <v>1</v>
      </c>
      <c r="H5" s="50"/>
      <c r="I5" s="7">
        <v>2</v>
      </c>
      <c r="J5" s="8" t="s">
        <v>55</v>
      </c>
      <c r="K5" s="9">
        <v>1</v>
      </c>
      <c r="L5" s="10">
        <v>34.1</v>
      </c>
      <c r="M5" s="11">
        <v>1150</v>
      </c>
      <c r="N5" s="10">
        <v>4</v>
      </c>
      <c r="O5" s="50"/>
      <c r="P5" s="7">
        <v>2</v>
      </c>
      <c r="Q5" s="8" t="s">
        <v>44</v>
      </c>
      <c r="R5" s="9">
        <v>5</v>
      </c>
      <c r="S5" s="10">
        <v>33.6</v>
      </c>
      <c r="T5" s="11">
        <v>4970</v>
      </c>
      <c r="U5" s="10">
        <v>1</v>
      </c>
      <c r="V5" s="50"/>
      <c r="W5" s="50"/>
      <c r="X5" s="38"/>
      <c r="Y5" s="28" t="s">
        <v>63</v>
      </c>
      <c r="Z5" s="26"/>
    </row>
    <row r="6" spans="1:26" ht="11.1" customHeight="1">
      <c r="A6" s="41">
        <v>2</v>
      </c>
      <c r="B6" s="13">
        <v>3</v>
      </c>
      <c r="C6" s="12" t="s">
        <v>37</v>
      </c>
      <c r="D6" s="14">
        <v>2</v>
      </c>
      <c r="E6" s="15">
        <v>31.4</v>
      </c>
      <c r="F6" s="16">
        <v>1940</v>
      </c>
      <c r="G6" s="15">
        <v>2</v>
      </c>
      <c r="H6" s="47">
        <f>SUM(D6,D7)</f>
        <v>3</v>
      </c>
      <c r="I6" s="13">
        <v>3</v>
      </c>
      <c r="J6" s="12" t="s">
        <v>31</v>
      </c>
      <c r="K6" s="14">
        <v>4</v>
      </c>
      <c r="L6" s="15">
        <v>40</v>
      </c>
      <c r="M6" s="16">
        <v>4390</v>
      </c>
      <c r="N6" s="15">
        <v>2</v>
      </c>
      <c r="O6" s="47">
        <f>SUM(K6,K7)</f>
        <v>6</v>
      </c>
      <c r="P6" s="13">
        <v>3</v>
      </c>
      <c r="Q6" s="12" t="s">
        <v>46</v>
      </c>
      <c r="R6" s="14">
        <v>1</v>
      </c>
      <c r="S6" s="15">
        <v>32.799999999999997</v>
      </c>
      <c r="T6" s="16">
        <v>1090</v>
      </c>
      <c r="U6" s="15">
        <v>4</v>
      </c>
      <c r="V6" s="47">
        <f>SUM(R6,R7)</f>
        <v>2</v>
      </c>
      <c r="W6" s="47">
        <f>SUM(H6,O6,V6)</f>
        <v>11</v>
      </c>
      <c r="X6" s="41">
        <f t="shared" ref="X6" si="0">SUM(W6)-7</f>
        <v>4</v>
      </c>
      <c r="Y6" s="31" t="s">
        <v>65</v>
      </c>
      <c r="Z6" s="29"/>
    </row>
    <row r="7" spans="1:26" ht="11.1" customHeight="1">
      <c r="A7" s="41"/>
      <c r="B7" s="13">
        <v>4</v>
      </c>
      <c r="C7" s="12" t="s">
        <v>40</v>
      </c>
      <c r="D7" s="14">
        <v>1</v>
      </c>
      <c r="E7" s="15">
        <v>25.2</v>
      </c>
      <c r="F7" s="16">
        <v>880</v>
      </c>
      <c r="G7" s="15">
        <v>8</v>
      </c>
      <c r="H7" s="47"/>
      <c r="I7" s="13">
        <v>4</v>
      </c>
      <c r="J7" s="12" t="s">
        <v>54</v>
      </c>
      <c r="K7" s="14">
        <v>2</v>
      </c>
      <c r="L7" s="15">
        <v>33.5</v>
      </c>
      <c r="M7" s="16">
        <v>2000</v>
      </c>
      <c r="N7" s="15">
        <v>3</v>
      </c>
      <c r="O7" s="47"/>
      <c r="P7" s="13">
        <v>4</v>
      </c>
      <c r="Q7" s="12" t="s">
        <v>52</v>
      </c>
      <c r="R7" s="14">
        <v>1</v>
      </c>
      <c r="S7" s="15">
        <v>29.2</v>
      </c>
      <c r="T7" s="16">
        <v>1000</v>
      </c>
      <c r="U7" s="15">
        <v>7</v>
      </c>
      <c r="V7" s="47"/>
      <c r="W7" s="47"/>
      <c r="X7" s="41"/>
      <c r="Y7" s="32" t="s">
        <v>66</v>
      </c>
      <c r="Z7" s="30"/>
    </row>
    <row r="8" spans="1:26" ht="11.1" customHeight="1">
      <c r="A8" s="38">
        <v>3</v>
      </c>
      <c r="B8" s="7">
        <v>5</v>
      </c>
      <c r="C8" s="8" t="s">
        <v>39</v>
      </c>
      <c r="D8" s="9">
        <v>1</v>
      </c>
      <c r="E8" s="10">
        <v>29.2</v>
      </c>
      <c r="F8" s="11">
        <v>1000</v>
      </c>
      <c r="G8" s="10">
        <v>6</v>
      </c>
      <c r="H8" s="50">
        <f>SUM(D8,D9)</f>
        <v>2</v>
      </c>
      <c r="I8" s="7">
        <v>5</v>
      </c>
      <c r="J8" s="8" t="s">
        <v>59</v>
      </c>
      <c r="K8" s="9">
        <v>1</v>
      </c>
      <c r="L8" s="10">
        <v>27</v>
      </c>
      <c r="M8" s="11">
        <v>910</v>
      </c>
      <c r="N8" s="10">
        <v>7.5</v>
      </c>
      <c r="O8" s="50">
        <f>SUM(K8,K9)</f>
        <v>1</v>
      </c>
      <c r="P8" s="7">
        <v>5</v>
      </c>
      <c r="Q8" s="8" t="s">
        <v>49</v>
      </c>
      <c r="R8" s="9">
        <v>2</v>
      </c>
      <c r="S8" s="10">
        <v>33</v>
      </c>
      <c r="T8" s="11">
        <v>1970</v>
      </c>
      <c r="U8" s="10">
        <v>3</v>
      </c>
      <c r="V8" s="50">
        <f>SUM(R8,R9)</f>
        <v>3</v>
      </c>
      <c r="W8" s="50">
        <f>SUM(H8,O8,V8)</f>
        <v>6</v>
      </c>
      <c r="X8" s="38">
        <f t="shared" ref="X8" si="1">SUM(W8)-7</f>
        <v>-1</v>
      </c>
      <c r="Y8" s="27" t="s">
        <v>67</v>
      </c>
      <c r="Z8" s="25"/>
    </row>
    <row r="9" spans="1:26" ht="11.1" customHeight="1">
      <c r="A9" s="38"/>
      <c r="B9" s="7">
        <v>6</v>
      </c>
      <c r="C9" s="8" t="s">
        <v>23</v>
      </c>
      <c r="D9" s="9">
        <v>1</v>
      </c>
      <c r="E9" s="10">
        <v>26.6</v>
      </c>
      <c r="F9" s="11">
        <v>910</v>
      </c>
      <c r="G9" s="10">
        <v>7</v>
      </c>
      <c r="H9" s="50"/>
      <c r="I9" s="7">
        <v>6</v>
      </c>
      <c r="J9" s="8" t="s">
        <v>60</v>
      </c>
      <c r="K9" s="9">
        <v>0</v>
      </c>
      <c r="L9" s="10"/>
      <c r="M9" s="11"/>
      <c r="N9" s="10">
        <v>12</v>
      </c>
      <c r="O9" s="50"/>
      <c r="P9" s="7">
        <v>6</v>
      </c>
      <c r="Q9" s="8" t="s">
        <v>51</v>
      </c>
      <c r="R9" s="9">
        <v>1</v>
      </c>
      <c r="S9" s="10">
        <v>25.5</v>
      </c>
      <c r="T9" s="11">
        <v>880</v>
      </c>
      <c r="U9" s="10">
        <v>8</v>
      </c>
      <c r="V9" s="50"/>
      <c r="W9" s="50"/>
      <c r="X9" s="38"/>
      <c r="Y9" s="28" t="s">
        <v>68</v>
      </c>
      <c r="Z9" s="26"/>
    </row>
    <row r="10" spans="1:26" ht="11.1" customHeight="1">
      <c r="A10" s="41">
        <v>4</v>
      </c>
      <c r="B10" s="13">
        <v>7</v>
      </c>
      <c r="C10" s="12" t="s">
        <v>29</v>
      </c>
      <c r="D10" s="14">
        <v>1</v>
      </c>
      <c r="E10" s="15">
        <v>30.6</v>
      </c>
      <c r="F10" s="16">
        <v>1030</v>
      </c>
      <c r="G10" s="15">
        <v>5</v>
      </c>
      <c r="H10" s="48">
        <f>SUM(D10,D11)</f>
        <v>1</v>
      </c>
      <c r="I10" s="13">
        <v>7</v>
      </c>
      <c r="J10" s="12" t="s">
        <v>57</v>
      </c>
      <c r="K10" s="14">
        <v>1</v>
      </c>
      <c r="L10" s="15">
        <v>28.3</v>
      </c>
      <c r="M10" s="16">
        <v>970</v>
      </c>
      <c r="N10" s="15">
        <v>6</v>
      </c>
      <c r="O10" s="48">
        <f>SUM(K10,K11)</f>
        <v>6</v>
      </c>
      <c r="P10" s="13">
        <v>7</v>
      </c>
      <c r="Q10" s="12" t="s">
        <v>26</v>
      </c>
      <c r="R10" s="14">
        <v>1</v>
      </c>
      <c r="S10" s="15">
        <v>31.8</v>
      </c>
      <c r="T10" s="16">
        <v>1060</v>
      </c>
      <c r="U10" s="15">
        <v>5</v>
      </c>
      <c r="V10" s="47">
        <f>SUM(R10,R11)</f>
        <v>2</v>
      </c>
      <c r="W10" s="47">
        <f>SUM(H10,O10,V10)</f>
        <v>9</v>
      </c>
      <c r="X10" s="41">
        <f t="shared" ref="X10" si="2">SUM(W10)-7</f>
        <v>2</v>
      </c>
      <c r="Y10" s="31" t="s">
        <v>69</v>
      </c>
      <c r="Z10" s="29"/>
    </row>
    <row r="11" spans="1:26" ht="11.1" customHeight="1">
      <c r="A11" s="41"/>
      <c r="B11" s="13">
        <v>8</v>
      </c>
      <c r="C11" s="12" t="s">
        <v>41</v>
      </c>
      <c r="D11" s="14">
        <v>0</v>
      </c>
      <c r="E11" s="15"/>
      <c r="F11" s="16"/>
      <c r="G11" s="15">
        <v>12</v>
      </c>
      <c r="H11" s="49"/>
      <c r="I11" s="13">
        <v>8</v>
      </c>
      <c r="J11" s="12" t="s">
        <v>27</v>
      </c>
      <c r="K11" s="14">
        <v>5</v>
      </c>
      <c r="L11" s="15">
        <v>32.1</v>
      </c>
      <c r="M11" s="16">
        <v>5000</v>
      </c>
      <c r="N11" s="15">
        <v>1</v>
      </c>
      <c r="O11" s="49"/>
      <c r="P11" s="13">
        <v>8</v>
      </c>
      <c r="Q11" s="12" t="s">
        <v>25</v>
      </c>
      <c r="R11" s="14">
        <v>1</v>
      </c>
      <c r="S11" s="15">
        <v>31.2</v>
      </c>
      <c r="T11" s="16">
        <v>1060</v>
      </c>
      <c r="U11" s="15">
        <v>6</v>
      </c>
      <c r="V11" s="47"/>
      <c r="W11" s="47"/>
      <c r="X11" s="41"/>
      <c r="Y11" s="32" t="s">
        <v>70</v>
      </c>
      <c r="Z11" s="30"/>
    </row>
    <row r="12" spans="1:26" ht="11.1" customHeight="1">
      <c r="A12" s="38">
        <v>5</v>
      </c>
      <c r="B12" s="7">
        <v>9</v>
      </c>
      <c r="C12" s="8" t="s">
        <v>38</v>
      </c>
      <c r="D12" s="9">
        <v>2</v>
      </c>
      <c r="E12" s="10">
        <v>29.6</v>
      </c>
      <c r="F12" s="11">
        <v>1910</v>
      </c>
      <c r="G12" s="10">
        <v>3</v>
      </c>
      <c r="H12" s="50">
        <f>SUM(D12,D13)</f>
        <v>2</v>
      </c>
      <c r="I12" s="7">
        <v>9</v>
      </c>
      <c r="J12" s="8" t="s">
        <v>61</v>
      </c>
      <c r="K12" s="9">
        <v>0</v>
      </c>
      <c r="L12" s="10"/>
      <c r="M12" s="11"/>
      <c r="N12" s="10">
        <v>12</v>
      </c>
      <c r="O12" s="51">
        <f>SUM(K12,K13)</f>
        <v>1</v>
      </c>
      <c r="P12" s="7">
        <v>9</v>
      </c>
      <c r="Q12" s="8" t="s">
        <v>53</v>
      </c>
      <c r="R12" s="9">
        <v>0</v>
      </c>
      <c r="S12" s="10"/>
      <c r="T12" s="11"/>
      <c r="U12" s="10">
        <v>12</v>
      </c>
      <c r="V12" s="50">
        <f>SUM(R12,R13)</f>
        <v>0</v>
      </c>
      <c r="W12" s="50">
        <f>SUM(H12,O12,V12)</f>
        <v>3</v>
      </c>
      <c r="X12" s="38">
        <f t="shared" ref="X12" si="3">SUM(W12)-7</f>
        <v>-4</v>
      </c>
      <c r="Y12" s="27" t="s">
        <v>71</v>
      </c>
      <c r="Z12" s="25"/>
    </row>
    <row r="13" spans="1:26" ht="11.1" customHeight="1">
      <c r="A13" s="38"/>
      <c r="B13" s="7">
        <v>10</v>
      </c>
      <c r="C13" s="8" t="s">
        <v>28</v>
      </c>
      <c r="D13" s="9">
        <v>0</v>
      </c>
      <c r="E13" s="10"/>
      <c r="F13" s="11"/>
      <c r="G13" s="10">
        <v>12</v>
      </c>
      <c r="H13" s="50"/>
      <c r="I13" s="7">
        <v>10</v>
      </c>
      <c r="J13" s="8" t="s">
        <v>58</v>
      </c>
      <c r="K13" s="9">
        <v>1</v>
      </c>
      <c r="L13" s="10">
        <v>27</v>
      </c>
      <c r="M13" s="11">
        <v>910</v>
      </c>
      <c r="N13" s="10">
        <v>7.5</v>
      </c>
      <c r="O13" s="52"/>
      <c r="P13" s="7">
        <v>10</v>
      </c>
      <c r="Q13" s="8" t="s">
        <v>48</v>
      </c>
      <c r="R13" s="9">
        <v>0</v>
      </c>
      <c r="S13" s="10"/>
      <c r="T13" s="11"/>
      <c r="U13" s="10">
        <v>12</v>
      </c>
      <c r="V13" s="50"/>
      <c r="W13" s="50"/>
      <c r="X13" s="38"/>
      <c r="Y13" s="28" t="s">
        <v>72</v>
      </c>
      <c r="Z13" s="26"/>
    </row>
    <row r="14" spans="1:26" ht="11.1" customHeight="1">
      <c r="A14" s="41">
        <v>6</v>
      </c>
      <c r="B14" s="13">
        <v>11</v>
      </c>
      <c r="C14" s="12" t="s">
        <v>43</v>
      </c>
      <c r="D14" s="14">
        <v>0</v>
      </c>
      <c r="E14" s="15"/>
      <c r="F14" s="16"/>
      <c r="G14" s="15">
        <v>12</v>
      </c>
      <c r="H14" s="47">
        <f>SUM(D14,D15)</f>
        <v>2</v>
      </c>
      <c r="I14" s="13">
        <v>11</v>
      </c>
      <c r="J14" s="12" t="s">
        <v>30</v>
      </c>
      <c r="K14" s="14">
        <v>0</v>
      </c>
      <c r="L14" s="15"/>
      <c r="M14" s="16"/>
      <c r="N14" s="15">
        <v>12</v>
      </c>
      <c r="O14" s="48">
        <f>SUM(K14,K15)</f>
        <v>0</v>
      </c>
      <c r="P14" s="13">
        <v>11</v>
      </c>
      <c r="Q14" s="12" t="s">
        <v>45</v>
      </c>
      <c r="R14" s="14">
        <v>0</v>
      </c>
      <c r="S14" s="15"/>
      <c r="T14" s="16"/>
      <c r="U14" s="15">
        <v>12</v>
      </c>
      <c r="V14" s="47">
        <f>SUM(R14,R15)</f>
        <v>0</v>
      </c>
      <c r="W14" s="47">
        <f>SUM(H14,O14,V14)</f>
        <v>2</v>
      </c>
      <c r="X14" s="41">
        <f>SUM(W14)-7</f>
        <v>-5</v>
      </c>
      <c r="Y14" s="31" t="s">
        <v>73</v>
      </c>
      <c r="Z14" s="29"/>
    </row>
    <row r="15" spans="1:26" ht="11.1" customHeight="1">
      <c r="A15" s="41"/>
      <c r="B15" s="13">
        <v>12</v>
      </c>
      <c r="C15" s="12" t="s">
        <v>32</v>
      </c>
      <c r="D15" s="14">
        <v>2</v>
      </c>
      <c r="E15" s="15">
        <v>26.7</v>
      </c>
      <c r="F15" s="16">
        <v>1820</v>
      </c>
      <c r="G15" s="15">
        <v>4</v>
      </c>
      <c r="H15" s="47"/>
      <c r="I15" s="13">
        <v>12</v>
      </c>
      <c r="J15" s="12"/>
      <c r="K15" s="14"/>
      <c r="L15" s="15"/>
      <c r="M15" s="16"/>
      <c r="N15" s="15"/>
      <c r="O15" s="49"/>
      <c r="P15" s="13">
        <v>12</v>
      </c>
      <c r="Q15" s="12" t="s">
        <v>50</v>
      </c>
      <c r="R15" s="14">
        <v>0</v>
      </c>
      <c r="S15" s="15"/>
      <c r="T15" s="16"/>
      <c r="U15" s="15">
        <v>12</v>
      </c>
      <c r="V15" s="47"/>
      <c r="W15" s="47"/>
      <c r="X15" s="41"/>
      <c r="Y15" s="32" t="s">
        <v>74</v>
      </c>
      <c r="Z15" s="30"/>
    </row>
    <row r="16" spans="1:26" ht="11.1" customHeight="1">
      <c r="A16" s="42" t="s">
        <v>22</v>
      </c>
      <c r="B16" s="44" t="s">
        <v>3</v>
      </c>
      <c r="C16" s="44"/>
      <c r="D16" s="44"/>
      <c r="E16" s="44"/>
      <c r="F16" s="44"/>
      <c r="G16" s="44"/>
      <c r="H16" s="44"/>
      <c r="I16" s="45" t="s">
        <v>4</v>
      </c>
      <c r="J16" s="45"/>
      <c r="K16" s="45"/>
      <c r="L16" s="45"/>
      <c r="M16" s="45"/>
      <c r="N16" s="45"/>
      <c r="O16" s="45"/>
      <c r="P16" s="46" t="s">
        <v>5</v>
      </c>
      <c r="Q16" s="46"/>
      <c r="R16" s="46"/>
      <c r="S16" s="46"/>
      <c r="T16" s="46"/>
      <c r="U16" s="46"/>
      <c r="V16" s="46"/>
      <c r="W16" s="20" t="s">
        <v>17</v>
      </c>
      <c r="X16" s="20" t="s">
        <v>24</v>
      </c>
      <c r="Y16" s="3" t="s">
        <v>75</v>
      </c>
      <c r="Z16" s="4"/>
    </row>
    <row r="17" spans="1:26" ht="11.1" customHeight="1">
      <c r="A17" s="43"/>
      <c r="B17" s="44" t="s">
        <v>6</v>
      </c>
      <c r="C17" s="44"/>
      <c r="D17" s="44"/>
      <c r="E17" s="44"/>
      <c r="F17" s="44"/>
      <c r="G17" s="44"/>
      <c r="H17" s="44"/>
      <c r="I17" s="45" t="s">
        <v>6</v>
      </c>
      <c r="J17" s="45"/>
      <c r="K17" s="45"/>
      <c r="L17" s="45"/>
      <c r="M17" s="45"/>
      <c r="N17" s="45"/>
      <c r="O17" s="45"/>
      <c r="P17" s="46" t="s">
        <v>6</v>
      </c>
      <c r="Q17" s="46"/>
      <c r="R17" s="46"/>
      <c r="S17" s="46"/>
      <c r="T17" s="46"/>
      <c r="U17" s="46"/>
      <c r="V17" s="46"/>
      <c r="W17" s="22" t="s">
        <v>18</v>
      </c>
      <c r="X17" s="23" t="s">
        <v>19</v>
      </c>
      <c r="Y17" s="5" t="s">
        <v>76</v>
      </c>
      <c r="Z17" s="6"/>
    </row>
    <row r="18" spans="1:26" ht="11.1" customHeight="1">
      <c r="A18" s="19" t="s">
        <v>34</v>
      </c>
      <c r="B18" s="33">
        <f>SUM(H4:H15)</f>
        <v>13</v>
      </c>
      <c r="C18" s="33"/>
      <c r="D18" s="33"/>
      <c r="E18" s="33"/>
      <c r="F18" s="33"/>
      <c r="G18" s="33"/>
      <c r="H18" s="33"/>
      <c r="I18" s="34">
        <f>SUM(O4:O15)</f>
        <v>16</v>
      </c>
      <c r="J18" s="34"/>
      <c r="K18" s="34"/>
      <c r="L18" s="34"/>
      <c r="M18" s="34"/>
      <c r="N18" s="34"/>
      <c r="O18" s="34"/>
      <c r="P18" s="35">
        <f>SUM(V4:V15)</f>
        <v>15</v>
      </c>
      <c r="Q18" s="35"/>
      <c r="R18" s="35"/>
      <c r="S18" s="35"/>
      <c r="T18" s="35"/>
      <c r="U18" s="35"/>
      <c r="V18" s="35"/>
      <c r="W18" s="39">
        <f>SUM(W4:W15)</f>
        <v>44</v>
      </c>
      <c r="X18" s="36">
        <f>SUM(W4:W15)/6</f>
        <v>7.333333333333333</v>
      </c>
      <c r="Y18" s="5"/>
      <c r="Z18" s="6"/>
    </row>
    <row r="19" spans="1:26" ht="11.1" customHeight="1">
      <c r="A19" s="21" t="s">
        <v>35</v>
      </c>
      <c r="B19" s="37" t="s">
        <v>7</v>
      </c>
      <c r="C19" s="37"/>
      <c r="D19" s="37"/>
      <c r="E19" s="37"/>
      <c r="F19" s="37"/>
      <c r="G19" s="37"/>
      <c r="H19" s="24">
        <f>SUM(H4:H15)/6</f>
        <v>2.1666666666666665</v>
      </c>
      <c r="I19" s="37" t="s">
        <v>7</v>
      </c>
      <c r="J19" s="37"/>
      <c r="K19" s="37"/>
      <c r="L19" s="37"/>
      <c r="M19" s="37"/>
      <c r="N19" s="37"/>
      <c r="O19" s="24">
        <f>SUM(O4:O15)/6</f>
        <v>2.6666666666666665</v>
      </c>
      <c r="P19" s="37" t="s">
        <v>7</v>
      </c>
      <c r="Q19" s="37"/>
      <c r="R19" s="37"/>
      <c r="S19" s="37"/>
      <c r="T19" s="37"/>
      <c r="U19" s="37"/>
      <c r="V19" s="24">
        <f>SUM(V4:V15)/6</f>
        <v>2.5</v>
      </c>
      <c r="W19" s="40"/>
      <c r="X19" s="36"/>
      <c r="Y19" s="5"/>
      <c r="Z19" s="6"/>
    </row>
    <row r="20" spans="1:26" ht="3.75" customHeight="1"/>
    <row r="21" spans="1:26" ht="15.75">
      <c r="A21" s="54" t="s">
        <v>77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6"/>
    </row>
    <row r="22" spans="1:26">
      <c r="A22" s="17" t="s">
        <v>8</v>
      </c>
      <c r="B22" s="53" t="s">
        <v>0</v>
      </c>
      <c r="C22" s="53"/>
      <c r="D22" s="53"/>
      <c r="E22" s="53"/>
      <c r="F22" s="53"/>
      <c r="G22" s="53"/>
      <c r="H22" s="53"/>
      <c r="I22" s="53" t="s">
        <v>1</v>
      </c>
      <c r="J22" s="53"/>
      <c r="K22" s="53"/>
      <c r="L22" s="53"/>
      <c r="M22" s="53"/>
      <c r="N22" s="53"/>
      <c r="O22" s="53"/>
      <c r="P22" s="53" t="s">
        <v>2</v>
      </c>
      <c r="Q22" s="53"/>
      <c r="R22" s="53"/>
      <c r="S22" s="53"/>
      <c r="T22" s="53"/>
      <c r="U22" s="53"/>
      <c r="V22" s="53"/>
      <c r="W22" s="17" t="s">
        <v>17</v>
      </c>
      <c r="X22" s="17" t="s">
        <v>20</v>
      </c>
      <c r="Y22" s="53" t="s">
        <v>13</v>
      </c>
      <c r="Z22" s="53"/>
    </row>
    <row r="23" spans="1:26">
      <c r="A23" s="18" t="s">
        <v>15</v>
      </c>
      <c r="B23" s="17" t="s">
        <v>16</v>
      </c>
      <c r="C23" s="17" t="s">
        <v>14</v>
      </c>
      <c r="D23" s="17" t="s">
        <v>11</v>
      </c>
      <c r="E23" s="17" t="s">
        <v>9</v>
      </c>
      <c r="F23" s="17" t="s">
        <v>10</v>
      </c>
      <c r="G23" s="17" t="s">
        <v>12</v>
      </c>
      <c r="H23" s="17" t="s">
        <v>11</v>
      </c>
      <c r="I23" s="17" t="s">
        <v>16</v>
      </c>
      <c r="J23" s="17" t="s">
        <v>14</v>
      </c>
      <c r="K23" s="17" t="s">
        <v>11</v>
      </c>
      <c r="L23" s="17" t="s">
        <v>9</v>
      </c>
      <c r="M23" s="17" t="s">
        <v>10</v>
      </c>
      <c r="N23" s="17" t="s">
        <v>12</v>
      </c>
      <c r="O23" s="17" t="s">
        <v>11</v>
      </c>
      <c r="P23" s="17" t="s">
        <v>16</v>
      </c>
      <c r="Q23" s="17" t="s">
        <v>14</v>
      </c>
      <c r="R23" s="17" t="s">
        <v>11</v>
      </c>
      <c r="S23" s="17" t="s">
        <v>9</v>
      </c>
      <c r="T23" s="17" t="s">
        <v>10</v>
      </c>
      <c r="U23" s="17" t="s">
        <v>12</v>
      </c>
      <c r="V23" s="17" t="s">
        <v>11</v>
      </c>
      <c r="W23" s="17" t="s">
        <v>11</v>
      </c>
      <c r="X23" s="17" t="s">
        <v>21</v>
      </c>
      <c r="Y23" s="53"/>
      <c r="Z23" s="53"/>
    </row>
    <row r="24" spans="1:26">
      <c r="A24" s="38">
        <v>1</v>
      </c>
      <c r="B24" s="7">
        <v>1</v>
      </c>
      <c r="C24" s="8" t="s">
        <v>44</v>
      </c>
      <c r="D24" s="9">
        <v>7</v>
      </c>
      <c r="E24" s="10">
        <v>31.5</v>
      </c>
      <c r="F24" s="11">
        <v>6760</v>
      </c>
      <c r="G24" s="10">
        <v>1</v>
      </c>
      <c r="H24" s="50">
        <f>SUM(D24,D25)</f>
        <v>8</v>
      </c>
      <c r="I24" s="7">
        <v>1</v>
      </c>
      <c r="J24" s="8" t="s">
        <v>28</v>
      </c>
      <c r="K24" s="9">
        <v>1</v>
      </c>
      <c r="L24" s="10">
        <v>25.8</v>
      </c>
      <c r="M24" s="11">
        <v>880</v>
      </c>
      <c r="N24" s="10">
        <v>7</v>
      </c>
      <c r="O24" s="50">
        <f>SUM(K24,K25)</f>
        <v>1</v>
      </c>
      <c r="P24" s="7">
        <v>1</v>
      </c>
      <c r="Q24" s="8" t="s">
        <v>61</v>
      </c>
      <c r="R24" s="9">
        <v>0</v>
      </c>
      <c r="S24" s="10"/>
      <c r="T24" s="11"/>
      <c r="U24" s="10">
        <v>12</v>
      </c>
      <c r="V24" s="50">
        <f>SUM(R24,R25)</f>
        <v>2</v>
      </c>
      <c r="W24" s="50">
        <f>SUM(H24,O24,V24)</f>
        <v>11</v>
      </c>
      <c r="X24" s="38">
        <f>SUM(W24)-11</f>
        <v>0</v>
      </c>
      <c r="Y24" s="27" t="s">
        <v>79</v>
      </c>
      <c r="Z24" s="25"/>
    </row>
    <row r="25" spans="1:26">
      <c r="A25" s="38"/>
      <c r="B25" s="7">
        <v>2</v>
      </c>
      <c r="C25" s="8" t="s">
        <v>26</v>
      </c>
      <c r="D25" s="9">
        <v>1</v>
      </c>
      <c r="E25" s="10">
        <v>27.2</v>
      </c>
      <c r="F25" s="11">
        <v>940</v>
      </c>
      <c r="G25" s="10">
        <v>8</v>
      </c>
      <c r="H25" s="50"/>
      <c r="I25" s="7">
        <v>2</v>
      </c>
      <c r="J25" s="8" t="s">
        <v>42</v>
      </c>
      <c r="K25" s="9">
        <v>0</v>
      </c>
      <c r="L25" s="10"/>
      <c r="M25" s="11"/>
      <c r="N25" s="10">
        <v>12</v>
      </c>
      <c r="O25" s="50"/>
      <c r="P25" s="7">
        <v>2</v>
      </c>
      <c r="Q25" s="8" t="s">
        <v>56</v>
      </c>
      <c r="R25" s="9">
        <v>2</v>
      </c>
      <c r="S25" s="10">
        <v>27.5</v>
      </c>
      <c r="T25" s="11">
        <v>1850</v>
      </c>
      <c r="U25" s="10">
        <v>7</v>
      </c>
      <c r="V25" s="50"/>
      <c r="W25" s="50"/>
      <c r="X25" s="38"/>
      <c r="Y25" s="28" t="s">
        <v>78</v>
      </c>
      <c r="Z25" s="26"/>
    </row>
    <row r="26" spans="1:26">
      <c r="A26" s="41">
        <v>2</v>
      </c>
      <c r="B26" s="13">
        <v>3</v>
      </c>
      <c r="C26" s="12" t="s">
        <v>47</v>
      </c>
      <c r="D26" s="14">
        <v>2</v>
      </c>
      <c r="E26" s="15">
        <v>38.6</v>
      </c>
      <c r="F26" s="16">
        <v>2270</v>
      </c>
      <c r="G26" s="15">
        <v>5</v>
      </c>
      <c r="H26" s="47">
        <f>SUM(D26,D27)</f>
        <v>3</v>
      </c>
      <c r="I26" s="13">
        <v>3</v>
      </c>
      <c r="J26" s="12" t="s">
        <v>38</v>
      </c>
      <c r="K26" s="14">
        <v>1</v>
      </c>
      <c r="L26" s="15">
        <v>37.4</v>
      </c>
      <c r="M26" s="16">
        <v>1240</v>
      </c>
      <c r="N26" s="15">
        <v>5</v>
      </c>
      <c r="O26" s="47">
        <f>SUM(K26,K27)</f>
        <v>3</v>
      </c>
      <c r="P26" s="13">
        <v>3</v>
      </c>
      <c r="Q26" s="12" t="s">
        <v>60</v>
      </c>
      <c r="R26" s="14">
        <v>3</v>
      </c>
      <c r="S26" s="15">
        <v>29.3</v>
      </c>
      <c r="T26" s="16">
        <v>2880</v>
      </c>
      <c r="U26" s="15">
        <v>5</v>
      </c>
      <c r="V26" s="47">
        <f>SUM(R26,R27)</f>
        <v>6</v>
      </c>
      <c r="W26" s="47">
        <f>SUM(H26,O26,V26)</f>
        <v>12</v>
      </c>
      <c r="X26" s="41">
        <f t="shared" ref="X26" si="4">SUM(W26)-11</f>
        <v>1</v>
      </c>
      <c r="Y26" s="31" t="s">
        <v>80</v>
      </c>
      <c r="Z26" s="29"/>
    </row>
    <row r="27" spans="1:26">
      <c r="A27" s="41"/>
      <c r="B27" s="13">
        <v>4</v>
      </c>
      <c r="C27" s="12" t="s">
        <v>49</v>
      </c>
      <c r="D27" s="14">
        <v>1</v>
      </c>
      <c r="E27" s="15">
        <v>27.8</v>
      </c>
      <c r="F27" s="16">
        <v>940</v>
      </c>
      <c r="G27" s="15">
        <v>7</v>
      </c>
      <c r="H27" s="47"/>
      <c r="I27" s="13">
        <v>4</v>
      </c>
      <c r="J27" s="12" t="s">
        <v>40</v>
      </c>
      <c r="K27" s="14">
        <v>2</v>
      </c>
      <c r="L27" s="15">
        <v>31.4</v>
      </c>
      <c r="M27" s="16">
        <v>2120</v>
      </c>
      <c r="N27" s="15">
        <v>3</v>
      </c>
      <c r="O27" s="47"/>
      <c r="P27" s="13">
        <v>4</v>
      </c>
      <c r="Q27" s="12" t="s">
        <v>57</v>
      </c>
      <c r="R27" s="14">
        <v>3</v>
      </c>
      <c r="S27" s="15">
        <v>31.9</v>
      </c>
      <c r="T27" s="16">
        <v>3180</v>
      </c>
      <c r="U27" s="15">
        <v>4</v>
      </c>
      <c r="V27" s="47"/>
      <c r="W27" s="47"/>
      <c r="X27" s="41"/>
      <c r="Y27" s="32" t="s">
        <v>81</v>
      </c>
      <c r="Z27" s="30"/>
    </row>
    <row r="28" spans="1:26">
      <c r="A28" s="38">
        <v>3</v>
      </c>
      <c r="B28" s="7">
        <v>5</v>
      </c>
      <c r="C28" s="8" t="s">
        <v>48</v>
      </c>
      <c r="D28" s="9">
        <v>1</v>
      </c>
      <c r="E28" s="10">
        <v>28.2</v>
      </c>
      <c r="F28" s="11">
        <v>970</v>
      </c>
      <c r="G28" s="10">
        <v>6</v>
      </c>
      <c r="H28" s="50">
        <f>SUM(D28,D29)</f>
        <v>4</v>
      </c>
      <c r="I28" s="7">
        <v>5</v>
      </c>
      <c r="J28" s="8" t="s">
        <v>43</v>
      </c>
      <c r="K28" s="9">
        <v>0</v>
      </c>
      <c r="L28" s="10"/>
      <c r="M28" s="11"/>
      <c r="N28" s="10">
        <v>12</v>
      </c>
      <c r="O28" s="50">
        <f>SUM(K28,K29)</f>
        <v>0</v>
      </c>
      <c r="P28" s="7">
        <v>5</v>
      </c>
      <c r="Q28" s="8" t="s">
        <v>58</v>
      </c>
      <c r="R28" s="9">
        <v>2</v>
      </c>
      <c r="S28" s="10">
        <v>27.5</v>
      </c>
      <c r="T28" s="11">
        <v>1820</v>
      </c>
      <c r="U28" s="10">
        <v>8</v>
      </c>
      <c r="V28" s="50">
        <f>SUM(R28,R29)</f>
        <v>4</v>
      </c>
      <c r="W28" s="50">
        <f>SUM(H28,O28,V28)</f>
        <v>8</v>
      </c>
      <c r="X28" s="38">
        <f t="shared" ref="X28" si="5">SUM(W28)-11</f>
        <v>-3</v>
      </c>
      <c r="Y28" s="27" t="s">
        <v>82</v>
      </c>
      <c r="Z28" s="25"/>
    </row>
    <row r="29" spans="1:26">
      <c r="A29" s="38"/>
      <c r="B29" s="7">
        <v>6</v>
      </c>
      <c r="C29" s="8" t="s">
        <v>46</v>
      </c>
      <c r="D29" s="9">
        <v>3</v>
      </c>
      <c r="E29" s="10">
        <v>27.8</v>
      </c>
      <c r="F29" s="11">
        <v>2790</v>
      </c>
      <c r="G29" s="10">
        <v>4</v>
      </c>
      <c r="H29" s="50"/>
      <c r="I29" s="7">
        <v>6</v>
      </c>
      <c r="J29" s="8" t="s">
        <v>32</v>
      </c>
      <c r="K29" s="9">
        <v>0</v>
      </c>
      <c r="L29" s="10"/>
      <c r="M29" s="11"/>
      <c r="N29" s="10">
        <v>12</v>
      </c>
      <c r="O29" s="50"/>
      <c r="P29" s="7">
        <v>6</v>
      </c>
      <c r="Q29" s="8" t="s">
        <v>54</v>
      </c>
      <c r="R29" s="9">
        <v>2</v>
      </c>
      <c r="S29" s="10">
        <v>27.5</v>
      </c>
      <c r="T29" s="11">
        <v>1880</v>
      </c>
      <c r="U29" s="10">
        <v>6</v>
      </c>
      <c r="V29" s="50"/>
      <c r="W29" s="50"/>
      <c r="X29" s="38"/>
      <c r="Y29" s="28" t="s">
        <v>83</v>
      </c>
      <c r="Z29" s="26"/>
    </row>
    <row r="30" spans="1:26">
      <c r="A30" s="41">
        <v>4</v>
      </c>
      <c r="B30" s="13">
        <v>7</v>
      </c>
      <c r="C30" s="12" t="s">
        <v>45</v>
      </c>
      <c r="D30" s="14">
        <v>3</v>
      </c>
      <c r="E30" s="15">
        <v>30.4</v>
      </c>
      <c r="F30" s="16">
        <v>2910</v>
      </c>
      <c r="G30" s="15">
        <v>2</v>
      </c>
      <c r="H30" s="48">
        <f>SUM(D30,D31)</f>
        <v>6</v>
      </c>
      <c r="I30" s="13">
        <v>7</v>
      </c>
      <c r="J30" s="12" t="s">
        <v>39</v>
      </c>
      <c r="K30" s="14">
        <v>0</v>
      </c>
      <c r="L30" s="15"/>
      <c r="M30" s="16"/>
      <c r="N30" s="15">
        <v>12</v>
      </c>
      <c r="O30" s="48">
        <f>SUM(K30,K31)</f>
        <v>2</v>
      </c>
      <c r="P30" s="13">
        <v>7</v>
      </c>
      <c r="Q30" s="12" t="s">
        <v>31</v>
      </c>
      <c r="R30" s="14">
        <v>5</v>
      </c>
      <c r="S30" s="15">
        <v>45.6</v>
      </c>
      <c r="T30" s="16">
        <v>5270</v>
      </c>
      <c r="U30" s="15">
        <v>2</v>
      </c>
      <c r="V30" s="47">
        <f>SUM(R30,R31)</f>
        <v>6</v>
      </c>
      <c r="W30" s="47">
        <f>SUM(H30,O30,V30)</f>
        <v>14</v>
      </c>
      <c r="X30" s="41">
        <f t="shared" ref="X30" si="6">SUM(W30)-11</f>
        <v>3</v>
      </c>
      <c r="Y30" s="31" t="s">
        <v>84</v>
      </c>
      <c r="Z30" s="29"/>
    </row>
    <row r="31" spans="1:26">
      <c r="A31" s="41"/>
      <c r="B31" s="13">
        <v>8</v>
      </c>
      <c r="C31" s="12" t="s">
        <v>25</v>
      </c>
      <c r="D31" s="14">
        <v>3</v>
      </c>
      <c r="E31" s="15">
        <v>31.9</v>
      </c>
      <c r="F31" s="16">
        <v>2880</v>
      </c>
      <c r="G31" s="15">
        <v>3</v>
      </c>
      <c r="H31" s="49"/>
      <c r="I31" s="13">
        <v>8</v>
      </c>
      <c r="J31" s="12" t="s">
        <v>29</v>
      </c>
      <c r="K31" s="14">
        <v>2</v>
      </c>
      <c r="L31" s="15">
        <v>32.4</v>
      </c>
      <c r="M31" s="16">
        <v>2090</v>
      </c>
      <c r="N31" s="15">
        <v>4</v>
      </c>
      <c r="O31" s="49"/>
      <c r="P31" s="13">
        <v>8</v>
      </c>
      <c r="Q31" s="12" t="s">
        <v>55</v>
      </c>
      <c r="R31" s="14">
        <v>1</v>
      </c>
      <c r="S31" s="15">
        <v>29.2</v>
      </c>
      <c r="T31" s="16">
        <v>1000</v>
      </c>
      <c r="U31" s="15">
        <v>9</v>
      </c>
      <c r="V31" s="47"/>
      <c r="W31" s="47"/>
      <c r="X31" s="41"/>
      <c r="Y31" s="32" t="s">
        <v>85</v>
      </c>
      <c r="Z31" s="30"/>
    </row>
    <row r="32" spans="1:26">
      <c r="A32" s="38">
        <v>5</v>
      </c>
      <c r="B32" s="7">
        <v>9</v>
      </c>
      <c r="C32" s="8" t="s">
        <v>52</v>
      </c>
      <c r="D32" s="9">
        <v>0</v>
      </c>
      <c r="E32" s="10"/>
      <c r="F32" s="11"/>
      <c r="G32" s="10">
        <v>12</v>
      </c>
      <c r="H32" s="50">
        <f>SUM(D32,D33)</f>
        <v>0</v>
      </c>
      <c r="I32" s="7">
        <v>9</v>
      </c>
      <c r="J32" s="8" t="s">
        <v>33</v>
      </c>
      <c r="K32" s="9">
        <v>1</v>
      </c>
      <c r="L32" s="10">
        <v>27</v>
      </c>
      <c r="M32" s="11">
        <v>910</v>
      </c>
      <c r="N32" s="10">
        <v>6</v>
      </c>
      <c r="O32" s="51">
        <f>SUM(K32,K33)</f>
        <v>5</v>
      </c>
      <c r="P32" s="7">
        <v>9</v>
      </c>
      <c r="Q32" s="8" t="s">
        <v>27</v>
      </c>
      <c r="R32" s="9">
        <v>4</v>
      </c>
      <c r="S32" s="10">
        <v>37.5</v>
      </c>
      <c r="T32" s="11">
        <v>4000</v>
      </c>
      <c r="U32" s="10">
        <v>3</v>
      </c>
      <c r="V32" s="50">
        <f>SUM(R32,R33)</f>
        <v>10</v>
      </c>
      <c r="W32" s="50">
        <f>SUM(H32,O32,V32)</f>
        <v>15</v>
      </c>
      <c r="X32" s="38">
        <f t="shared" ref="X32" si="7">SUM(W32)-11</f>
        <v>4</v>
      </c>
      <c r="Y32" s="27" t="s">
        <v>86</v>
      </c>
      <c r="Z32" s="25"/>
    </row>
    <row r="33" spans="1:26">
      <c r="A33" s="38"/>
      <c r="B33" s="7">
        <v>10</v>
      </c>
      <c r="C33" s="8" t="s">
        <v>53</v>
      </c>
      <c r="D33" s="9">
        <v>0</v>
      </c>
      <c r="E33" s="10"/>
      <c r="F33" s="11"/>
      <c r="G33" s="10">
        <v>12</v>
      </c>
      <c r="H33" s="50"/>
      <c r="I33" s="7">
        <v>10</v>
      </c>
      <c r="J33" s="8" t="s">
        <v>41</v>
      </c>
      <c r="K33" s="9">
        <v>4</v>
      </c>
      <c r="L33" s="10">
        <v>29.5</v>
      </c>
      <c r="M33" s="11">
        <v>3760</v>
      </c>
      <c r="N33" s="10">
        <v>1</v>
      </c>
      <c r="O33" s="52"/>
      <c r="P33" s="7">
        <v>10</v>
      </c>
      <c r="Q33" s="8" t="s">
        <v>30</v>
      </c>
      <c r="R33" s="9">
        <v>6</v>
      </c>
      <c r="S33" s="10">
        <v>39.5</v>
      </c>
      <c r="T33" s="11">
        <v>6150</v>
      </c>
      <c r="U33" s="10">
        <v>1</v>
      </c>
      <c r="V33" s="50"/>
      <c r="W33" s="50"/>
      <c r="X33" s="38"/>
      <c r="Y33" s="28" t="s">
        <v>87</v>
      </c>
      <c r="Z33" s="26"/>
    </row>
    <row r="34" spans="1:26">
      <c r="A34" s="41">
        <v>6</v>
      </c>
      <c r="B34" s="13">
        <v>11</v>
      </c>
      <c r="C34" s="12" t="s">
        <v>50</v>
      </c>
      <c r="D34" s="14">
        <v>0</v>
      </c>
      <c r="E34" s="15"/>
      <c r="F34" s="16"/>
      <c r="G34" s="15">
        <v>12</v>
      </c>
      <c r="H34" s="47">
        <f>SUM(D34,D35)</f>
        <v>0</v>
      </c>
      <c r="I34" s="13">
        <v>11</v>
      </c>
      <c r="J34" s="12" t="s">
        <v>37</v>
      </c>
      <c r="K34" s="14">
        <v>2</v>
      </c>
      <c r="L34" s="15">
        <v>40.299999999999997</v>
      </c>
      <c r="M34" s="16">
        <v>2390</v>
      </c>
      <c r="N34" s="15">
        <v>2</v>
      </c>
      <c r="O34" s="48">
        <f>SUM(K34,K35)</f>
        <v>3</v>
      </c>
      <c r="P34" s="13">
        <v>11</v>
      </c>
      <c r="Q34" s="12" t="s">
        <v>59</v>
      </c>
      <c r="R34" s="14">
        <v>1</v>
      </c>
      <c r="S34" s="15">
        <v>27.5</v>
      </c>
      <c r="T34" s="16">
        <v>940</v>
      </c>
      <c r="U34" s="15">
        <v>10</v>
      </c>
      <c r="V34" s="47">
        <f>SUM(R34,R35)</f>
        <v>1</v>
      </c>
      <c r="W34" s="47">
        <f>SUM(H34,O34,V34)</f>
        <v>4</v>
      </c>
      <c r="X34" s="41">
        <f t="shared" ref="X34" si="8">SUM(W34)-11</f>
        <v>-7</v>
      </c>
      <c r="Y34" s="31" t="s">
        <v>88</v>
      </c>
      <c r="Z34" s="29"/>
    </row>
    <row r="35" spans="1:26">
      <c r="A35" s="41"/>
      <c r="B35" s="13">
        <v>12</v>
      </c>
      <c r="C35" s="12" t="s">
        <v>51</v>
      </c>
      <c r="D35" s="14">
        <v>0</v>
      </c>
      <c r="E35" s="15"/>
      <c r="F35" s="16"/>
      <c r="G35" s="15">
        <v>12</v>
      </c>
      <c r="H35" s="47"/>
      <c r="I35" s="13">
        <v>12</v>
      </c>
      <c r="J35" s="12" t="s">
        <v>23</v>
      </c>
      <c r="K35" s="14">
        <v>1</v>
      </c>
      <c r="L35" s="15">
        <v>25.2</v>
      </c>
      <c r="M35" s="16">
        <v>880</v>
      </c>
      <c r="N35" s="15">
        <v>8</v>
      </c>
      <c r="O35" s="49"/>
      <c r="P35" s="13">
        <v>12</v>
      </c>
      <c r="Q35" s="12"/>
      <c r="R35" s="14"/>
      <c r="S35" s="15"/>
      <c r="T35" s="16"/>
      <c r="U35" s="15"/>
      <c r="V35" s="47"/>
      <c r="W35" s="47"/>
      <c r="X35" s="41"/>
      <c r="Y35" s="32" t="s">
        <v>89</v>
      </c>
      <c r="Z35" s="30"/>
    </row>
    <row r="36" spans="1:26">
      <c r="A36" s="42" t="s">
        <v>36</v>
      </c>
      <c r="B36" s="44" t="s">
        <v>3</v>
      </c>
      <c r="C36" s="44"/>
      <c r="D36" s="44"/>
      <c r="E36" s="44"/>
      <c r="F36" s="44"/>
      <c r="G36" s="44"/>
      <c r="H36" s="44"/>
      <c r="I36" s="45" t="s">
        <v>4</v>
      </c>
      <c r="J36" s="45"/>
      <c r="K36" s="45"/>
      <c r="L36" s="45"/>
      <c r="M36" s="45"/>
      <c r="N36" s="45"/>
      <c r="O36" s="45"/>
      <c r="P36" s="46" t="s">
        <v>5</v>
      </c>
      <c r="Q36" s="46"/>
      <c r="R36" s="46"/>
      <c r="S36" s="46"/>
      <c r="T36" s="46"/>
      <c r="U36" s="46"/>
      <c r="V36" s="46"/>
      <c r="W36" s="20" t="s">
        <v>17</v>
      </c>
      <c r="X36" s="20" t="s">
        <v>24</v>
      </c>
      <c r="Y36" s="3" t="s">
        <v>90</v>
      </c>
      <c r="Z36" s="4"/>
    </row>
    <row r="37" spans="1:26">
      <c r="A37" s="43"/>
      <c r="B37" s="44" t="s">
        <v>6</v>
      </c>
      <c r="C37" s="44"/>
      <c r="D37" s="44"/>
      <c r="E37" s="44"/>
      <c r="F37" s="44"/>
      <c r="G37" s="44"/>
      <c r="H37" s="44"/>
      <c r="I37" s="45" t="s">
        <v>6</v>
      </c>
      <c r="J37" s="45"/>
      <c r="K37" s="45"/>
      <c r="L37" s="45"/>
      <c r="M37" s="45"/>
      <c r="N37" s="45"/>
      <c r="O37" s="45"/>
      <c r="P37" s="46" t="s">
        <v>6</v>
      </c>
      <c r="Q37" s="46"/>
      <c r="R37" s="46"/>
      <c r="S37" s="46"/>
      <c r="T37" s="46"/>
      <c r="U37" s="46"/>
      <c r="V37" s="46"/>
      <c r="W37" s="22" t="s">
        <v>18</v>
      </c>
      <c r="X37" s="23" t="s">
        <v>19</v>
      </c>
      <c r="Y37" s="5" t="s">
        <v>91</v>
      </c>
      <c r="Z37" s="6"/>
    </row>
    <row r="38" spans="1:26">
      <c r="A38" s="19" t="s">
        <v>34</v>
      </c>
      <c r="B38" s="33">
        <f>SUM(H24:H35)</f>
        <v>21</v>
      </c>
      <c r="C38" s="33"/>
      <c r="D38" s="33"/>
      <c r="E38" s="33"/>
      <c r="F38" s="33"/>
      <c r="G38" s="33"/>
      <c r="H38" s="33"/>
      <c r="I38" s="34">
        <f>SUM(O24:O35)</f>
        <v>14</v>
      </c>
      <c r="J38" s="34"/>
      <c r="K38" s="34"/>
      <c r="L38" s="34"/>
      <c r="M38" s="34"/>
      <c r="N38" s="34"/>
      <c r="O38" s="34"/>
      <c r="P38" s="35">
        <f>SUM(V24:V35)</f>
        <v>29</v>
      </c>
      <c r="Q38" s="35"/>
      <c r="R38" s="35"/>
      <c r="S38" s="35"/>
      <c r="T38" s="35"/>
      <c r="U38" s="35"/>
      <c r="V38" s="35"/>
      <c r="W38" s="39">
        <f>SUM(W24:W35)</f>
        <v>64</v>
      </c>
      <c r="X38" s="36">
        <f>SUM(W24:W35)/6</f>
        <v>10.666666666666666</v>
      </c>
      <c r="Y38" s="5"/>
      <c r="Z38" s="6"/>
    </row>
    <row r="39" spans="1:26">
      <c r="A39" s="21" t="s">
        <v>35</v>
      </c>
      <c r="B39" s="37" t="s">
        <v>7</v>
      </c>
      <c r="C39" s="37"/>
      <c r="D39" s="37"/>
      <c r="E39" s="37"/>
      <c r="F39" s="37"/>
      <c r="G39" s="37"/>
      <c r="H39" s="24">
        <f>SUM(H24:H35)/6</f>
        <v>3.5</v>
      </c>
      <c r="I39" s="37" t="s">
        <v>7</v>
      </c>
      <c r="J39" s="37"/>
      <c r="K39" s="37"/>
      <c r="L39" s="37"/>
      <c r="M39" s="37"/>
      <c r="N39" s="37"/>
      <c r="O39" s="24">
        <f>SUM(O24:O35)/6</f>
        <v>2.3333333333333335</v>
      </c>
      <c r="P39" s="37" t="s">
        <v>7</v>
      </c>
      <c r="Q39" s="37"/>
      <c r="R39" s="37"/>
      <c r="S39" s="37"/>
      <c r="T39" s="37"/>
      <c r="U39" s="37"/>
      <c r="V39" s="24">
        <f>SUM(V24:V35)/6</f>
        <v>4.833333333333333</v>
      </c>
      <c r="W39" s="40"/>
      <c r="X39" s="36"/>
      <c r="Y39" s="5"/>
      <c r="Z39" s="6"/>
    </row>
  </sheetData>
  <mergeCells count="112">
    <mergeCell ref="A1:Z1"/>
    <mergeCell ref="A16:A17"/>
    <mergeCell ref="A4:A5"/>
    <mergeCell ref="A6:A7"/>
    <mergeCell ref="A8:A9"/>
    <mergeCell ref="A10:A11"/>
    <mergeCell ref="A12:A13"/>
    <mergeCell ref="A14:A15"/>
    <mergeCell ref="W14:W15"/>
    <mergeCell ref="W6:W7"/>
    <mergeCell ref="W12:W13"/>
    <mergeCell ref="H10:H11"/>
    <mergeCell ref="O8:O9"/>
    <mergeCell ref="O10:O11"/>
    <mergeCell ref="V8:V9"/>
    <mergeCell ref="H14:H15"/>
    <mergeCell ref="V14:V15"/>
    <mergeCell ref="H12:H13"/>
    <mergeCell ref="V12:V13"/>
    <mergeCell ref="Y2:Z3"/>
    <mergeCell ref="H4:H5"/>
    <mergeCell ref="H6:H7"/>
    <mergeCell ref="H8:H9"/>
    <mergeCell ref="O4:O5"/>
    <mergeCell ref="H30:H31"/>
    <mergeCell ref="V30:V31"/>
    <mergeCell ref="W30:W31"/>
    <mergeCell ref="H28:H29"/>
    <mergeCell ref="O28:O29"/>
    <mergeCell ref="V28:V29"/>
    <mergeCell ref="W28:W29"/>
    <mergeCell ref="O24:O25"/>
    <mergeCell ref="W10:W11"/>
    <mergeCell ref="B18:H18"/>
    <mergeCell ref="I18:O18"/>
    <mergeCell ref="P18:V18"/>
    <mergeCell ref="B16:H16"/>
    <mergeCell ref="B19:G19"/>
    <mergeCell ref="I19:N19"/>
    <mergeCell ref="P19:U19"/>
    <mergeCell ref="O6:O7"/>
    <mergeCell ref="X4:X5"/>
    <mergeCell ref="B2:H2"/>
    <mergeCell ref="I2:O2"/>
    <mergeCell ref="P2:V2"/>
    <mergeCell ref="V4:V5"/>
    <mergeCell ref="W4:W5"/>
    <mergeCell ref="V6:V7"/>
    <mergeCell ref="X6:X7"/>
    <mergeCell ref="X8:X9"/>
    <mergeCell ref="W8:W9"/>
    <mergeCell ref="W18:W19"/>
    <mergeCell ref="X10:X11"/>
    <mergeCell ref="X12:X13"/>
    <mergeCell ref="X14:X15"/>
    <mergeCell ref="I16:O16"/>
    <mergeCell ref="P16:V16"/>
    <mergeCell ref="B17:H17"/>
    <mergeCell ref="I17:O17"/>
    <mergeCell ref="P17:V17"/>
    <mergeCell ref="O12:O13"/>
    <mergeCell ref="O14:O15"/>
    <mergeCell ref="V10:V11"/>
    <mergeCell ref="X18:X19"/>
    <mergeCell ref="O32:O33"/>
    <mergeCell ref="V32:V33"/>
    <mergeCell ref="W32:W33"/>
    <mergeCell ref="Y22:Z23"/>
    <mergeCell ref="A21:Z21"/>
    <mergeCell ref="B22:H22"/>
    <mergeCell ref="I22:O22"/>
    <mergeCell ref="P22:V22"/>
    <mergeCell ref="A24:A25"/>
    <mergeCell ref="X24:X25"/>
    <mergeCell ref="A26:A27"/>
    <mergeCell ref="X26:X27"/>
    <mergeCell ref="A28:A29"/>
    <mergeCell ref="X28:X29"/>
    <mergeCell ref="A30:A31"/>
    <mergeCell ref="X30:X31"/>
    <mergeCell ref="H26:H27"/>
    <mergeCell ref="O30:O31"/>
    <mergeCell ref="V26:V27"/>
    <mergeCell ref="W26:W27"/>
    <mergeCell ref="H24:H25"/>
    <mergeCell ref="O26:O27"/>
    <mergeCell ref="V24:V25"/>
    <mergeCell ref="W24:W25"/>
    <mergeCell ref="B38:H38"/>
    <mergeCell ref="I38:O38"/>
    <mergeCell ref="P38:V38"/>
    <mergeCell ref="X38:X39"/>
    <mergeCell ref="B39:G39"/>
    <mergeCell ref="I39:N39"/>
    <mergeCell ref="P39:U39"/>
    <mergeCell ref="A32:A33"/>
    <mergeCell ref="X32:X33"/>
    <mergeCell ref="W38:W39"/>
    <mergeCell ref="A34:A35"/>
    <mergeCell ref="X34:X35"/>
    <mergeCell ref="A36:A37"/>
    <mergeCell ref="B36:H36"/>
    <mergeCell ref="I36:O36"/>
    <mergeCell ref="P36:V36"/>
    <mergeCell ref="B37:H37"/>
    <mergeCell ref="I37:O37"/>
    <mergeCell ref="P37:V37"/>
    <mergeCell ref="H34:H35"/>
    <mergeCell ref="O34:O35"/>
    <mergeCell ref="V34:V35"/>
    <mergeCell ref="W34:W35"/>
    <mergeCell ref="H32:H33"/>
  </mergeCells>
  <phoneticPr fontId="1" type="noConversion"/>
  <pageMargins left="0.4" right="0.13" top="0.42" bottom="0.13" header="0.13" footer="0.13"/>
  <pageSetup paperSize="9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</dc:creator>
  <cp:lastModifiedBy>Urszula</cp:lastModifiedBy>
  <cp:lastPrinted>2019-11-07T08:38:33Z</cp:lastPrinted>
  <dcterms:created xsi:type="dcterms:W3CDTF">2010-10-20T07:55:34Z</dcterms:created>
  <dcterms:modified xsi:type="dcterms:W3CDTF">2021-06-09T20:03:51Z</dcterms:modified>
</cp:coreProperties>
</file>