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80" windowWidth="15480" windowHeight="77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O54" i="1"/>
  <c r="H54"/>
  <c r="O52"/>
  <c r="H52"/>
  <c r="O50"/>
  <c r="H50"/>
  <c r="O48"/>
  <c r="H48"/>
  <c r="O46"/>
  <c r="H46"/>
  <c r="O44"/>
  <c r="H44"/>
  <c r="O34"/>
  <c r="H34"/>
  <c r="O32"/>
  <c r="H32"/>
  <c r="O30"/>
  <c r="H30"/>
  <c r="O28"/>
  <c r="H28"/>
  <c r="O26"/>
  <c r="H26"/>
  <c r="O24"/>
  <c r="H24"/>
  <c r="P46" l="1"/>
  <c r="Q46" s="1"/>
  <c r="P50"/>
  <c r="Q50" s="1"/>
  <c r="P54"/>
  <c r="Q54" s="1"/>
  <c r="P44"/>
  <c r="Q44" s="1"/>
  <c r="P52"/>
  <c r="Q52" s="1"/>
  <c r="P48"/>
  <c r="Q48" s="1"/>
  <c r="O59"/>
  <c r="B58"/>
  <c r="H59"/>
  <c r="I58"/>
  <c r="P34"/>
  <c r="Q34" s="1"/>
  <c r="P26"/>
  <c r="Q26" s="1"/>
  <c r="P30"/>
  <c r="Q30" s="1"/>
  <c r="H39"/>
  <c r="O39"/>
  <c r="P28"/>
  <c r="Q28" s="1"/>
  <c r="P32"/>
  <c r="Q32" s="1"/>
  <c r="P24"/>
  <c r="Q24" s="1"/>
  <c r="I38"/>
  <c r="B38"/>
  <c r="O14"/>
  <c r="O12"/>
  <c r="O10"/>
  <c r="O8"/>
  <c r="O6"/>
  <c r="O4"/>
  <c r="H4"/>
  <c r="H6"/>
  <c r="H8"/>
  <c r="H10"/>
  <c r="H12"/>
  <c r="H14"/>
  <c r="P58" l="1"/>
  <c r="Q58"/>
  <c r="P8"/>
  <c r="Q8" s="1"/>
  <c r="Q38"/>
  <c r="P38"/>
  <c r="P4"/>
  <c r="Q4" s="1"/>
  <c r="P12"/>
  <c r="Q12" s="1"/>
  <c r="P14"/>
  <c r="Q14" s="1"/>
  <c r="P6"/>
  <c r="Q6" s="1"/>
  <c r="P10"/>
  <c r="Q10" s="1"/>
  <c r="H19"/>
  <c r="O19"/>
  <c r="I18"/>
  <c r="B18"/>
  <c r="P18" l="1"/>
  <c r="Q18"/>
</calcChain>
</file>

<file path=xl/sharedStrings.xml><?xml version="1.0" encoding="utf-8"?>
<sst xmlns="http://schemas.openxmlformats.org/spreadsheetml/2006/main" count="214" uniqueCount="99">
  <si>
    <t>Tura 1</t>
  </si>
  <si>
    <t>Tura 2</t>
  </si>
  <si>
    <t>RAZEM   tura 1</t>
  </si>
  <si>
    <t>RAZEM  tura 2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</si>
  <si>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</si>
  <si>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</si>
  <si>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</si>
  <si>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</si>
  <si>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</si>
  <si>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</si>
  <si>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</si>
  <si>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</si>
  <si>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</si>
  <si>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</si>
  <si>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</si>
  <si>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</si>
  <si>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</si>
  <si>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</si>
  <si>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</si>
  <si>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</si>
  <si>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sektor A</t>
  </si>
  <si>
    <t>Sienkiewicz</t>
  </si>
  <si>
    <t>Średnia ryb</t>
  </si>
  <si>
    <t>Andrzejewski</t>
  </si>
  <si>
    <t>Ciszewski</t>
  </si>
  <si>
    <t>Nowak</t>
  </si>
  <si>
    <t>Łobas</t>
  </si>
  <si>
    <t>Czapiewski</t>
  </si>
  <si>
    <t>Żurowski</t>
  </si>
  <si>
    <t>Olejniczak</t>
  </si>
  <si>
    <t>Błaszczak</t>
  </si>
  <si>
    <t>Konwiński</t>
  </si>
  <si>
    <t>rzeka</t>
  </si>
  <si>
    <t>sektor B</t>
  </si>
  <si>
    <t>Kolber</t>
  </si>
  <si>
    <t>Kłysiak</t>
  </si>
  <si>
    <t>Jackowski</t>
  </si>
  <si>
    <t>Sokołowski</t>
  </si>
  <si>
    <t>Wojdyło</t>
  </si>
  <si>
    <t>Kijowski</t>
  </si>
  <si>
    <t>Ścibor</t>
  </si>
  <si>
    <t>Szafraniec</t>
  </si>
  <si>
    <t>Gąsecki</t>
  </si>
  <si>
    <t>Marzec</t>
  </si>
  <si>
    <t>Furman</t>
  </si>
  <si>
    <t>Szuba</t>
  </si>
  <si>
    <t>Kowal</t>
  </si>
  <si>
    <t>Drelinkiewicz</t>
  </si>
  <si>
    <t>Zyffert</t>
  </si>
  <si>
    <t>Piszcz</t>
  </si>
  <si>
    <t>Ławnik</t>
  </si>
  <si>
    <t>Klann</t>
  </si>
  <si>
    <t>Więcek</t>
  </si>
  <si>
    <t>Wojewodzic</t>
  </si>
  <si>
    <t>Baran</t>
  </si>
  <si>
    <t>Tworzydło</t>
  </si>
  <si>
    <t>Raba</t>
  </si>
  <si>
    <t>Suwaj</t>
  </si>
  <si>
    <t>sektor C</t>
  </si>
  <si>
    <t>most w Dobczycach</t>
  </si>
  <si>
    <t>druty wysokiego napięcia poniżej mostu,</t>
  </si>
  <si>
    <t>wylot kanału</t>
  </si>
  <si>
    <t>początek ogródków działkowych,</t>
  </si>
  <si>
    <t>rura spustowa po prawej stronie</t>
  </si>
  <si>
    <t>nowy most w Dobczycach</t>
  </si>
  <si>
    <t>(dojazd do żwirowni po prawej stronie rzeki)</t>
  </si>
  <si>
    <t>początek wlewu przy prawej opasce,</t>
  </si>
  <si>
    <t>numer na kamieniu z prawej strony rzeki</t>
  </si>
  <si>
    <t>Puchar Raby 2019 (15-16 czerwiec) - sektor A - rzeka Raba  (od mostu w Dobczycach do Niezdowa)</t>
  </si>
  <si>
    <t>Puchar Raby 2019 (15-16 czerwiec) - sektor B - rzeka Raba  (od wylotu potoku z Dziekanowic do ujścia Krzyworzeki)</t>
  </si>
  <si>
    <t>wylot potoku z Dziekanowic po lewej stronie</t>
  </si>
  <si>
    <t>zakręt rzeki przy boisku w Winiarach</t>
  </si>
  <si>
    <t>(dojazd od boiska)</t>
  </si>
  <si>
    <t>150 m poniżej linii wysokiego napięcia,</t>
  </si>
  <si>
    <t>250 m nad ujściem potoku z Winiar</t>
  </si>
  <si>
    <t>Winiary, 100 m nad zakrętem, dojazd od sołtysa,</t>
  </si>
  <si>
    <t>koniec płani poniżej wyschniętego potoku</t>
  </si>
  <si>
    <t>koniec płani po lewej stronie, początek prądów</t>
  </si>
  <si>
    <t>z prawej strony, dojazd od ujścia Krzyworzeki</t>
  </si>
  <si>
    <t>200 m powyżej ujścia Krzyworzeki, korzeń</t>
  </si>
  <si>
    <t>na lewym brzegu i dwie wysepki w wodzie</t>
  </si>
  <si>
    <t>początek opaski,</t>
  </si>
  <si>
    <t>prawa strona pastwiska w Fałkowicach</t>
  </si>
  <si>
    <t>koniec opaski, prawa strona wstążka na drzewie</t>
  </si>
  <si>
    <t>i numer na ostatnim kamieniu opaski</t>
  </si>
  <si>
    <t>400 m powyżej młyna, numer na środku opaski</t>
  </si>
  <si>
    <t>po prawej stronie</t>
  </si>
  <si>
    <t>koniec opaski po lewej stronie, Gdów,</t>
  </si>
  <si>
    <t>skała na lewym brzegu</t>
  </si>
  <si>
    <t>środek prawej opaski, 300 m poniżej młyna</t>
  </si>
  <si>
    <t>środek opaski, numer na lewej stronie wstążki</t>
  </si>
  <si>
    <t>z prawej strony</t>
  </si>
  <si>
    <t>(dojazd przy szklarni w Niezdowie)</t>
  </si>
  <si>
    <t>Puchar Raby 2019 (15-16 czerwiec) - sektor C - rzeka Raba  (od Fałkowic do Gdowa)</t>
  </si>
  <si>
    <t>początek lewej opaski (wejście przy bramie oczyszczalni)</t>
  </si>
  <si>
    <t>koniec stanowiska i sektora: wylot potoku z Dziekanowic (?)</t>
  </si>
  <si>
    <t>koniec stanowiska i sektora:</t>
  </si>
  <si>
    <t>100 m poniżej ujścia Krzyworzeki, środek opaski po lewej stronie (?)</t>
  </si>
  <si>
    <t>koniec stanowiska i sektora: Most w Gdowie (?)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</si>
</sst>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7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b/>
      <sz val="9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35"/>
      </patternFill>
    </fill>
    <fill>
      <patternFill patternType="solid">
        <fgColor rgb="FF92D050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164" fontId="4" fillId="6" borderId="1" xfId="1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1" fontId="3" fillId="11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120" zoomScaleNormal="120" workbookViewId="0">
      <selection sqref="A1:S1"/>
    </sheetView>
  </sheetViews>
  <sheetFormatPr defaultRowHeight="9.75"/>
  <cols>
    <col min="1" max="1" width="6.5703125" style="1" customWidth="1"/>
    <col min="2" max="2" width="2.85546875" style="2" bestFit="1" customWidth="1"/>
    <col min="3" max="3" width="8.85546875" style="1" bestFit="1" customWidth="1"/>
    <col min="4" max="5" width="3.5703125" style="2" bestFit="1" customWidth="1"/>
    <col min="6" max="6" width="4.5703125" style="2" bestFit="1" customWidth="1"/>
    <col min="7" max="8" width="3.5703125" style="2" bestFit="1" customWidth="1"/>
    <col min="9" max="9" width="2.85546875" style="2" bestFit="1" customWidth="1"/>
    <col min="10" max="10" width="8.85546875" style="1" bestFit="1" customWidth="1"/>
    <col min="11" max="12" width="3.5703125" style="2" bestFit="1" customWidth="1"/>
    <col min="13" max="13" width="4.7109375" style="2" bestFit="1" customWidth="1"/>
    <col min="14" max="15" width="3.5703125" style="2" bestFit="1" customWidth="1"/>
    <col min="16" max="16" width="5.28515625" style="2" bestFit="1" customWidth="1"/>
    <col min="17" max="17" width="9.7109375" style="2" bestFit="1" customWidth="1"/>
    <col min="18" max="18" width="7.140625" style="1" customWidth="1"/>
    <col min="19" max="19" width="32.85546875" style="1" customWidth="1"/>
    <col min="20" max="20" width="45.7109375" style="1" bestFit="1" customWidth="1"/>
    <col min="21" max="21" width="7.140625" style="1" customWidth="1"/>
    <col min="22" max="16384" width="9.140625" style="1"/>
  </cols>
  <sheetData>
    <row r="1" spans="1:19" ht="10.35" customHeight="1">
      <c r="A1" s="43" t="s">
        <v>68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19" ht="10.35" customHeight="1">
      <c r="A2" s="15" t="s">
        <v>6</v>
      </c>
      <c r="B2" s="46" t="s">
        <v>0</v>
      </c>
      <c r="C2" s="46"/>
      <c r="D2" s="46"/>
      <c r="E2" s="46"/>
      <c r="F2" s="46"/>
      <c r="G2" s="46"/>
      <c r="H2" s="46"/>
      <c r="I2" s="46" t="s">
        <v>1</v>
      </c>
      <c r="J2" s="46"/>
      <c r="K2" s="46"/>
      <c r="L2" s="46"/>
      <c r="M2" s="46"/>
      <c r="N2" s="46"/>
      <c r="O2" s="46"/>
      <c r="P2" s="15" t="s">
        <v>15</v>
      </c>
      <c r="Q2" s="26" t="s">
        <v>18</v>
      </c>
      <c r="R2" s="46" t="s">
        <v>11</v>
      </c>
      <c r="S2" s="46"/>
    </row>
    <row r="3" spans="1:19" ht="10.35" customHeight="1">
      <c r="A3" s="16" t="s">
        <v>13</v>
      </c>
      <c r="B3" s="15" t="s">
        <v>14</v>
      </c>
      <c r="C3" s="15" t="s">
        <v>12</v>
      </c>
      <c r="D3" s="15" t="s">
        <v>9</v>
      </c>
      <c r="E3" s="15" t="s">
        <v>7</v>
      </c>
      <c r="F3" s="15" t="s">
        <v>8</v>
      </c>
      <c r="G3" s="15" t="s">
        <v>10</v>
      </c>
      <c r="H3" s="15" t="s">
        <v>9</v>
      </c>
      <c r="I3" s="15" t="s">
        <v>14</v>
      </c>
      <c r="J3" s="15" t="s">
        <v>12</v>
      </c>
      <c r="K3" s="15" t="s">
        <v>9</v>
      </c>
      <c r="L3" s="15" t="s">
        <v>7</v>
      </c>
      <c r="M3" s="15" t="s">
        <v>8</v>
      </c>
      <c r="N3" s="15" t="s">
        <v>10</v>
      </c>
      <c r="O3" s="15" t="s">
        <v>9</v>
      </c>
      <c r="P3" s="15" t="s">
        <v>9</v>
      </c>
      <c r="Q3" s="27" t="s">
        <v>19</v>
      </c>
      <c r="R3" s="46"/>
      <c r="S3" s="46"/>
    </row>
    <row r="4" spans="1:19" ht="11.1" customHeight="1">
      <c r="A4" s="38">
        <v>1</v>
      </c>
      <c r="B4" s="5">
        <v>1</v>
      </c>
      <c r="C4" s="6" t="s">
        <v>21</v>
      </c>
      <c r="D4" s="7">
        <v>2</v>
      </c>
      <c r="E4" s="8">
        <v>40.799999999999997</v>
      </c>
      <c r="F4" s="9">
        <v>2210</v>
      </c>
      <c r="G4" s="8">
        <v>10</v>
      </c>
      <c r="H4" s="39">
        <f>SUM(D4,D5)</f>
        <v>9</v>
      </c>
      <c r="I4" s="5">
        <v>1</v>
      </c>
      <c r="J4" s="6" t="s">
        <v>43</v>
      </c>
      <c r="K4" s="7">
        <v>0</v>
      </c>
      <c r="L4" s="8"/>
      <c r="M4" s="9"/>
      <c r="N4" s="8">
        <v>11</v>
      </c>
      <c r="O4" s="39">
        <f>SUM(K4,K5)</f>
        <v>2</v>
      </c>
      <c r="P4" s="39">
        <f>SUM(H4,O4)</f>
        <v>11</v>
      </c>
      <c r="Q4" s="38">
        <f>SUM(P4)-23</f>
        <v>-12</v>
      </c>
      <c r="R4" s="52" t="s">
        <v>59</v>
      </c>
      <c r="S4" s="52"/>
    </row>
    <row r="5" spans="1:19" ht="11.1" customHeight="1">
      <c r="A5" s="38"/>
      <c r="B5" s="5">
        <v>2</v>
      </c>
      <c r="C5" s="6" t="s">
        <v>35</v>
      </c>
      <c r="D5" s="7">
        <v>7</v>
      </c>
      <c r="E5" s="8">
        <v>37.200000000000003</v>
      </c>
      <c r="F5" s="9">
        <v>7150</v>
      </c>
      <c r="G5" s="8">
        <v>7</v>
      </c>
      <c r="H5" s="39"/>
      <c r="I5" s="5">
        <v>2</v>
      </c>
      <c r="J5" s="6" t="s">
        <v>26</v>
      </c>
      <c r="K5" s="7">
        <v>2</v>
      </c>
      <c r="L5" s="8">
        <v>33.1</v>
      </c>
      <c r="M5" s="9">
        <v>2060</v>
      </c>
      <c r="N5" s="8">
        <v>9</v>
      </c>
      <c r="O5" s="39"/>
      <c r="P5" s="39"/>
      <c r="Q5" s="38"/>
      <c r="R5" s="52"/>
      <c r="S5" s="52"/>
    </row>
    <row r="6" spans="1:19" ht="11.1" customHeight="1">
      <c r="A6" s="42">
        <v>2</v>
      </c>
      <c r="B6" s="11">
        <v>3</v>
      </c>
      <c r="C6" s="10" t="s">
        <v>34</v>
      </c>
      <c r="D6" s="12">
        <v>8</v>
      </c>
      <c r="E6" s="13">
        <v>37.1</v>
      </c>
      <c r="F6" s="14">
        <v>8540</v>
      </c>
      <c r="G6" s="13">
        <v>5</v>
      </c>
      <c r="H6" s="49">
        <f>SUM(D6,D7)</f>
        <v>12</v>
      </c>
      <c r="I6" s="11">
        <v>3</v>
      </c>
      <c r="J6" s="10" t="s">
        <v>53</v>
      </c>
      <c r="K6" s="12">
        <v>4</v>
      </c>
      <c r="L6" s="13">
        <v>35.4</v>
      </c>
      <c r="M6" s="14">
        <v>4360</v>
      </c>
      <c r="N6" s="13">
        <v>7</v>
      </c>
      <c r="O6" s="49">
        <f>SUM(K6,K7)</f>
        <v>9</v>
      </c>
      <c r="P6" s="41">
        <f>SUM(H6,O6)</f>
        <v>21</v>
      </c>
      <c r="Q6" s="42">
        <f t="shared" ref="Q6" si="0">SUM(P6)-23</f>
        <v>-2</v>
      </c>
      <c r="R6" s="28" t="s">
        <v>60</v>
      </c>
      <c r="S6" s="29"/>
    </row>
    <row r="7" spans="1:19" ht="11.1" customHeight="1">
      <c r="A7" s="42"/>
      <c r="B7" s="11">
        <v>4</v>
      </c>
      <c r="C7" s="10" t="s">
        <v>47</v>
      </c>
      <c r="D7" s="12">
        <v>4</v>
      </c>
      <c r="E7" s="13">
        <v>32.200000000000003</v>
      </c>
      <c r="F7" s="14">
        <v>3820</v>
      </c>
      <c r="G7" s="13">
        <v>8</v>
      </c>
      <c r="H7" s="49"/>
      <c r="I7" s="11">
        <v>4</v>
      </c>
      <c r="J7" s="10" t="s">
        <v>37</v>
      </c>
      <c r="K7" s="12">
        <v>5</v>
      </c>
      <c r="L7" s="13">
        <v>37.4</v>
      </c>
      <c r="M7" s="14">
        <v>5780</v>
      </c>
      <c r="N7" s="13">
        <v>6</v>
      </c>
      <c r="O7" s="49"/>
      <c r="P7" s="41"/>
      <c r="Q7" s="42"/>
      <c r="R7" s="30" t="s">
        <v>61</v>
      </c>
      <c r="S7" s="31"/>
    </row>
    <row r="8" spans="1:19" ht="11.1" customHeight="1">
      <c r="A8" s="38">
        <v>3</v>
      </c>
      <c r="B8" s="5">
        <v>5</v>
      </c>
      <c r="C8" s="6" t="s">
        <v>24</v>
      </c>
      <c r="D8" s="7">
        <v>8</v>
      </c>
      <c r="E8" s="8">
        <v>36</v>
      </c>
      <c r="F8" s="9">
        <v>8330</v>
      </c>
      <c r="G8" s="8">
        <v>6</v>
      </c>
      <c r="H8" s="39">
        <f>SUM(D8,D9)</f>
        <v>20</v>
      </c>
      <c r="I8" s="5">
        <v>5</v>
      </c>
      <c r="J8" s="6" t="s">
        <v>54</v>
      </c>
      <c r="K8" s="7">
        <v>11</v>
      </c>
      <c r="L8" s="8">
        <v>49.2</v>
      </c>
      <c r="M8" s="9">
        <v>12440</v>
      </c>
      <c r="N8" s="8">
        <v>1</v>
      </c>
      <c r="O8" s="39">
        <f>SUM(K8,K9)</f>
        <v>20</v>
      </c>
      <c r="P8" s="39">
        <f>SUM(H8,O8)</f>
        <v>40</v>
      </c>
      <c r="Q8" s="38">
        <f t="shared" ref="Q8" si="1">SUM(P8)-23</f>
        <v>17</v>
      </c>
      <c r="R8" s="32" t="s">
        <v>62</v>
      </c>
      <c r="S8" s="33"/>
    </row>
    <row r="9" spans="1:19" ht="11.1" customHeight="1">
      <c r="A9" s="38"/>
      <c r="B9" s="5">
        <v>6</v>
      </c>
      <c r="C9" s="6" t="s">
        <v>52</v>
      </c>
      <c r="D9" s="7">
        <v>12</v>
      </c>
      <c r="E9" s="8">
        <v>49</v>
      </c>
      <c r="F9" s="9">
        <v>13680</v>
      </c>
      <c r="G9" s="8">
        <v>2</v>
      </c>
      <c r="H9" s="39"/>
      <c r="I9" s="5">
        <v>6</v>
      </c>
      <c r="J9" s="6" t="s">
        <v>23</v>
      </c>
      <c r="K9" s="7">
        <v>9</v>
      </c>
      <c r="L9" s="8">
        <v>36.6</v>
      </c>
      <c r="M9" s="9">
        <v>9660</v>
      </c>
      <c r="N9" s="8">
        <v>4</v>
      </c>
      <c r="O9" s="39"/>
      <c r="P9" s="39"/>
      <c r="Q9" s="38"/>
      <c r="R9" s="34" t="s">
        <v>63</v>
      </c>
      <c r="S9" s="35"/>
    </row>
    <row r="10" spans="1:19" ht="11.1" customHeight="1">
      <c r="A10" s="42">
        <v>4</v>
      </c>
      <c r="B10" s="11">
        <v>7</v>
      </c>
      <c r="C10" s="10" t="s">
        <v>41</v>
      </c>
      <c r="D10" s="12">
        <v>10</v>
      </c>
      <c r="E10" s="13">
        <v>34.5</v>
      </c>
      <c r="F10" s="14">
        <v>10210</v>
      </c>
      <c r="G10" s="13">
        <v>3</v>
      </c>
      <c r="H10" s="47">
        <f>SUM(D10,D11)</f>
        <v>25</v>
      </c>
      <c r="I10" s="11">
        <v>7</v>
      </c>
      <c r="J10" s="10" t="s">
        <v>31</v>
      </c>
      <c r="K10" s="12">
        <v>7</v>
      </c>
      <c r="L10" s="13">
        <v>34.5</v>
      </c>
      <c r="M10" s="14">
        <v>7300</v>
      </c>
      <c r="N10" s="13">
        <v>5</v>
      </c>
      <c r="O10" s="47">
        <f>SUM(K10,K11)</f>
        <v>17</v>
      </c>
      <c r="P10" s="41">
        <f>SUM(H10,O10)</f>
        <v>42</v>
      </c>
      <c r="Q10" s="42">
        <f t="shared" ref="Q10" si="2">SUM(P10)-23</f>
        <v>19</v>
      </c>
      <c r="R10" s="40" t="s">
        <v>64</v>
      </c>
      <c r="S10" s="40"/>
    </row>
    <row r="11" spans="1:19" ht="11.1" customHeight="1">
      <c r="A11" s="42"/>
      <c r="B11" s="11">
        <v>8</v>
      </c>
      <c r="C11" s="10" t="s">
        <v>44</v>
      </c>
      <c r="D11" s="12">
        <v>15</v>
      </c>
      <c r="E11" s="13">
        <v>43.5</v>
      </c>
      <c r="F11" s="14">
        <v>15810</v>
      </c>
      <c r="G11" s="13">
        <v>1</v>
      </c>
      <c r="H11" s="48"/>
      <c r="I11" s="11">
        <v>8</v>
      </c>
      <c r="J11" s="10" t="s">
        <v>27</v>
      </c>
      <c r="K11" s="12">
        <v>10</v>
      </c>
      <c r="L11" s="13">
        <v>57</v>
      </c>
      <c r="M11" s="14">
        <v>11320</v>
      </c>
      <c r="N11" s="13">
        <v>2</v>
      </c>
      <c r="O11" s="48"/>
      <c r="P11" s="41"/>
      <c r="Q11" s="42"/>
      <c r="R11" s="40"/>
      <c r="S11" s="40"/>
    </row>
    <row r="12" spans="1:19" ht="11.1" customHeight="1">
      <c r="A12" s="38">
        <v>5</v>
      </c>
      <c r="B12" s="5">
        <v>9</v>
      </c>
      <c r="C12" s="6" t="s">
        <v>30</v>
      </c>
      <c r="D12" s="7">
        <v>8</v>
      </c>
      <c r="E12" s="8">
        <v>39.6</v>
      </c>
      <c r="F12" s="9">
        <v>8900</v>
      </c>
      <c r="G12" s="8">
        <v>4</v>
      </c>
      <c r="H12" s="39">
        <f>SUM(D12,D13)</f>
        <v>10</v>
      </c>
      <c r="I12" s="5">
        <v>9</v>
      </c>
      <c r="J12" s="6" t="s">
        <v>55</v>
      </c>
      <c r="K12" s="7">
        <v>2</v>
      </c>
      <c r="L12" s="8">
        <v>36</v>
      </c>
      <c r="M12" s="9">
        <v>2360</v>
      </c>
      <c r="N12" s="8">
        <v>8</v>
      </c>
      <c r="O12" s="57">
        <f>SUM(K12,K13)</f>
        <v>12</v>
      </c>
      <c r="P12" s="39">
        <f>SUM(H12,O12)</f>
        <v>22</v>
      </c>
      <c r="Q12" s="38">
        <f t="shared" ref="Q12" si="3">SUM(P12)-23</f>
        <v>-1</v>
      </c>
      <c r="R12" s="32" t="s">
        <v>94</v>
      </c>
      <c r="S12" s="33"/>
    </row>
    <row r="13" spans="1:19" ht="11.1" customHeight="1">
      <c r="A13" s="38"/>
      <c r="B13" s="5">
        <v>10</v>
      </c>
      <c r="C13" s="6" t="s">
        <v>45</v>
      </c>
      <c r="D13" s="7">
        <v>2</v>
      </c>
      <c r="E13" s="8">
        <v>32.700000000000003</v>
      </c>
      <c r="F13" s="9">
        <v>2060</v>
      </c>
      <c r="G13" s="8">
        <v>11</v>
      </c>
      <c r="H13" s="39"/>
      <c r="I13" s="5">
        <v>10</v>
      </c>
      <c r="J13" s="6" t="s">
        <v>51</v>
      </c>
      <c r="K13" s="7">
        <v>10</v>
      </c>
      <c r="L13" s="8">
        <v>43</v>
      </c>
      <c r="M13" s="9">
        <v>11290</v>
      </c>
      <c r="N13" s="8">
        <v>3</v>
      </c>
      <c r="O13" s="58"/>
      <c r="P13" s="39"/>
      <c r="Q13" s="38"/>
      <c r="R13" s="34" t="s">
        <v>65</v>
      </c>
      <c r="S13" s="35"/>
    </row>
    <row r="14" spans="1:19" ht="11.1" customHeight="1">
      <c r="A14" s="42">
        <v>6</v>
      </c>
      <c r="B14" s="11">
        <v>11</v>
      </c>
      <c r="C14" s="10" t="s">
        <v>39</v>
      </c>
      <c r="D14" s="12">
        <v>2</v>
      </c>
      <c r="E14" s="13">
        <v>45.2</v>
      </c>
      <c r="F14" s="14">
        <v>2510</v>
      </c>
      <c r="G14" s="13">
        <v>9</v>
      </c>
      <c r="H14" s="49">
        <f>SUM(D14,D15)</f>
        <v>2</v>
      </c>
      <c r="I14" s="11">
        <v>11</v>
      </c>
      <c r="J14" s="10" t="s">
        <v>48</v>
      </c>
      <c r="K14" s="12">
        <v>2</v>
      </c>
      <c r="L14" s="13">
        <v>27.2</v>
      </c>
      <c r="M14" s="14">
        <v>1850</v>
      </c>
      <c r="N14" s="13">
        <v>10</v>
      </c>
      <c r="O14" s="47">
        <f>SUM(K14,K15)</f>
        <v>2</v>
      </c>
      <c r="P14" s="41">
        <f>SUM(H14,O14)</f>
        <v>4</v>
      </c>
      <c r="Q14" s="42">
        <f t="shared" ref="Q14" si="4">SUM(P14)-23</f>
        <v>-19</v>
      </c>
      <c r="R14" s="28" t="s">
        <v>66</v>
      </c>
      <c r="S14" s="29"/>
    </row>
    <row r="15" spans="1:19" ht="11.1" customHeight="1">
      <c r="A15" s="42"/>
      <c r="B15" s="11">
        <v>12</v>
      </c>
      <c r="C15" s="10"/>
      <c r="D15" s="12"/>
      <c r="E15" s="13"/>
      <c r="F15" s="14"/>
      <c r="G15" s="13"/>
      <c r="H15" s="49"/>
      <c r="I15" s="11">
        <v>12</v>
      </c>
      <c r="J15" s="10"/>
      <c r="K15" s="12"/>
      <c r="L15" s="13"/>
      <c r="M15" s="14"/>
      <c r="N15" s="13"/>
      <c r="O15" s="48"/>
      <c r="P15" s="41"/>
      <c r="Q15" s="42"/>
      <c r="R15" s="30" t="s">
        <v>67</v>
      </c>
      <c r="S15" s="31"/>
    </row>
    <row r="16" spans="1:19" ht="11.1" customHeight="1">
      <c r="A16" s="50" t="s">
        <v>20</v>
      </c>
      <c r="B16" s="56" t="s">
        <v>2</v>
      </c>
      <c r="C16" s="56"/>
      <c r="D16" s="56"/>
      <c r="E16" s="56"/>
      <c r="F16" s="56"/>
      <c r="G16" s="56"/>
      <c r="H16" s="56"/>
      <c r="I16" s="55" t="s">
        <v>3</v>
      </c>
      <c r="J16" s="55"/>
      <c r="K16" s="55"/>
      <c r="L16" s="55"/>
      <c r="M16" s="55"/>
      <c r="N16" s="55"/>
      <c r="O16" s="55"/>
      <c r="P16" s="18" t="s">
        <v>15</v>
      </c>
      <c r="Q16" s="18" t="s">
        <v>22</v>
      </c>
      <c r="R16" s="36" t="s">
        <v>92</v>
      </c>
      <c r="S16" s="37"/>
    </row>
    <row r="17" spans="1:19" ht="11.1" customHeight="1">
      <c r="A17" s="51"/>
      <c r="B17" s="56" t="s">
        <v>4</v>
      </c>
      <c r="C17" s="56"/>
      <c r="D17" s="56"/>
      <c r="E17" s="56"/>
      <c r="F17" s="56"/>
      <c r="G17" s="56"/>
      <c r="H17" s="56"/>
      <c r="I17" s="55" t="s">
        <v>4</v>
      </c>
      <c r="J17" s="55"/>
      <c r="K17" s="55"/>
      <c r="L17" s="55"/>
      <c r="M17" s="55"/>
      <c r="N17" s="55"/>
      <c r="O17" s="55"/>
      <c r="P17" s="20" t="s">
        <v>16</v>
      </c>
      <c r="Q17" s="21" t="s">
        <v>17</v>
      </c>
      <c r="R17" s="63" t="s">
        <v>95</v>
      </c>
      <c r="S17" s="64"/>
    </row>
    <row r="18" spans="1:19" ht="11.1" customHeight="1">
      <c r="A18" s="17" t="s">
        <v>32</v>
      </c>
      <c r="B18" s="59">
        <f>SUM(H4:H15)</f>
        <v>78</v>
      </c>
      <c r="C18" s="59"/>
      <c r="D18" s="59"/>
      <c r="E18" s="59"/>
      <c r="F18" s="59"/>
      <c r="G18" s="59"/>
      <c r="H18" s="59"/>
      <c r="I18" s="60">
        <f>SUM(O4:O15)</f>
        <v>62</v>
      </c>
      <c r="J18" s="60"/>
      <c r="K18" s="60"/>
      <c r="L18" s="60"/>
      <c r="M18" s="60"/>
      <c r="N18" s="60"/>
      <c r="O18" s="60"/>
      <c r="P18" s="53">
        <f>SUM(P4:P15)</f>
        <v>140</v>
      </c>
      <c r="Q18" s="61">
        <f>SUM(P4:P15)/6</f>
        <v>23.333333333333332</v>
      </c>
      <c r="R18" s="3"/>
      <c r="S18" s="4"/>
    </row>
    <row r="19" spans="1:19" ht="11.1" customHeight="1">
      <c r="A19" s="19" t="s">
        <v>56</v>
      </c>
      <c r="B19" s="62" t="s">
        <v>5</v>
      </c>
      <c r="C19" s="62"/>
      <c r="D19" s="62"/>
      <c r="E19" s="62"/>
      <c r="F19" s="62"/>
      <c r="G19" s="62"/>
      <c r="H19" s="22">
        <f>SUM(H4:H15)/6</f>
        <v>13</v>
      </c>
      <c r="I19" s="62" t="s">
        <v>5</v>
      </c>
      <c r="J19" s="62"/>
      <c r="K19" s="62"/>
      <c r="L19" s="62"/>
      <c r="M19" s="62"/>
      <c r="N19" s="62"/>
      <c r="O19" s="22">
        <f>SUM(O4:O15)/6</f>
        <v>10.333333333333334</v>
      </c>
      <c r="P19" s="54"/>
      <c r="Q19" s="61"/>
      <c r="R19" s="3"/>
      <c r="S19" s="4"/>
    </row>
    <row r="20" spans="1:19" ht="2.25" customHeight="1"/>
    <row r="21" spans="1:19" ht="10.35" customHeight="1">
      <c r="A21" s="43" t="s">
        <v>69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</row>
    <row r="22" spans="1:19" ht="10.35" customHeight="1">
      <c r="A22" s="25" t="s">
        <v>6</v>
      </c>
      <c r="B22" s="46" t="s">
        <v>0</v>
      </c>
      <c r="C22" s="46"/>
      <c r="D22" s="46"/>
      <c r="E22" s="46"/>
      <c r="F22" s="46"/>
      <c r="G22" s="46"/>
      <c r="H22" s="46"/>
      <c r="I22" s="46" t="s">
        <v>1</v>
      </c>
      <c r="J22" s="46"/>
      <c r="K22" s="46"/>
      <c r="L22" s="46"/>
      <c r="M22" s="46"/>
      <c r="N22" s="46"/>
      <c r="O22" s="46"/>
      <c r="P22" s="25" t="s">
        <v>15</v>
      </c>
      <c r="Q22" s="26" t="s">
        <v>18</v>
      </c>
      <c r="R22" s="46" t="s">
        <v>11</v>
      </c>
      <c r="S22" s="46"/>
    </row>
    <row r="23" spans="1:19" ht="10.35" customHeight="1">
      <c r="A23" s="16" t="s">
        <v>13</v>
      </c>
      <c r="B23" s="25" t="s">
        <v>14</v>
      </c>
      <c r="C23" s="25" t="s">
        <v>12</v>
      </c>
      <c r="D23" s="25" t="s">
        <v>9</v>
      </c>
      <c r="E23" s="25" t="s">
        <v>7</v>
      </c>
      <c r="F23" s="25" t="s">
        <v>8</v>
      </c>
      <c r="G23" s="25" t="s">
        <v>10</v>
      </c>
      <c r="H23" s="25" t="s">
        <v>9</v>
      </c>
      <c r="I23" s="25" t="s">
        <v>14</v>
      </c>
      <c r="J23" s="25" t="s">
        <v>12</v>
      </c>
      <c r="K23" s="25" t="s">
        <v>9</v>
      </c>
      <c r="L23" s="25" t="s">
        <v>7</v>
      </c>
      <c r="M23" s="25" t="s">
        <v>8</v>
      </c>
      <c r="N23" s="25" t="s">
        <v>10</v>
      </c>
      <c r="O23" s="25" t="s">
        <v>9</v>
      </c>
      <c r="P23" s="25" t="s">
        <v>9</v>
      </c>
      <c r="Q23" s="27" t="s">
        <v>19</v>
      </c>
      <c r="R23" s="46"/>
      <c r="S23" s="46"/>
    </row>
    <row r="24" spans="1:19">
      <c r="A24" s="38">
        <v>1</v>
      </c>
      <c r="B24" s="5">
        <v>1</v>
      </c>
      <c r="C24" s="6" t="s">
        <v>46</v>
      </c>
      <c r="D24" s="7">
        <v>3</v>
      </c>
      <c r="E24" s="8">
        <v>36.700000000000003</v>
      </c>
      <c r="F24" s="9">
        <v>3420</v>
      </c>
      <c r="G24" s="8">
        <v>4</v>
      </c>
      <c r="H24" s="39">
        <f>SUM(D24,D25)</f>
        <v>7</v>
      </c>
      <c r="I24" s="5">
        <v>1</v>
      </c>
      <c r="J24" s="6" t="s">
        <v>45</v>
      </c>
      <c r="K24" s="7">
        <v>3</v>
      </c>
      <c r="L24" s="8">
        <v>34.9</v>
      </c>
      <c r="M24" s="9">
        <v>3240</v>
      </c>
      <c r="N24" s="8">
        <v>4</v>
      </c>
      <c r="O24" s="39">
        <f>SUM(K24,K25)</f>
        <v>8</v>
      </c>
      <c r="P24" s="39">
        <f>SUM(H24,O24)</f>
        <v>15</v>
      </c>
      <c r="Q24" s="38">
        <f>SUM(P24)-10</f>
        <v>5</v>
      </c>
      <c r="R24" s="32" t="s">
        <v>70</v>
      </c>
      <c r="S24" s="33"/>
    </row>
    <row r="25" spans="1:19">
      <c r="A25" s="38"/>
      <c r="B25" s="5">
        <v>2</v>
      </c>
      <c r="C25" s="6" t="s">
        <v>38</v>
      </c>
      <c r="D25" s="7">
        <v>4</v>
      </c>
      <c r="E25" s="8">
        <v>51</v>
      </c>
      <c r="F25" s="9">
        <v>4870</v>
      </c>
      <c r="G25" s="8">
        <v>3</v>
      </c>
      <c r="H25" s="39"/>
      <c r="I25" s="5">
        <v>2</v>
      </c>
      <c r="J25" s="6" t="s">
        <v>52</v>
      </c>
      <c r="K25" s="7">
        <v>5</v>
      </c>
      <c r="L25" s="8">
        <v>34.4</v>
      </c>
      <c r="M25" s="9">
        <v>5120</v>
      </c>
      <c r="N25" s="8">
        <v>2</v>
      </c>
      <c r="O25" s="39"/>
      <c r="P25" s="39"/>
      <c r="Q25" s="38"/>
      <c r="R25" s="34"/>
      <c r="S25" s="35"/>
    </row>
    <row r="26" spans="1:19">
      <c r="A26" s="42">
        <v>2</v>
      </c>
      <c r="B26" s="11">
        <v>3</v>
      </c>
      <c r="C26" s="10" t="s">
        <v>29</v>
      </c>
      <c r="D26" s="12">
        <v>3</v>
      </c>
      <c r="E26" s="13">
        <v>35.299999999999997</v>
      </c>
      <c r="F26" s="14">
        <v>3300</v>
      </c>
      <c r="G26" s="13">
        <v>5</v>
      </c>
      <c r="H26" s="49">
        <f>SUM(D26,D27)</f>
        <v>3</v>
      </c>
      <c r="I26" s="11">
        <v>3</v>
      </c>
      <c r="J26" s="10" t="s">
        <v>21</v>
      </c>
      <c r="K26" s="12">
        <v>0</v>
      </c>
      <c r="L26" s="13"/>
      <c r="M26" s="14"/>
      <c r="N26" s="13">
        <v>11</v>
      </c>
      <c r="O26" s="49">
        <f>SUM(K26,K27)</f>
        <v>1</v>
      </c>
      <c r="P26" s="41">
        <f>SUM(H26,O26)</f>
        <v>4</v>
      </c>
      <c r="Q26" s="42">
        <f t="shared" ref="Q26" si="5">SUM(P26)-10</f>
        <v>-6</v>
      </c>
      <c r="R26" s="28" t="s">
        <v>71</v>
      </c>
      <c r="S26" s="29"/>
    </row>
    <row r="27" spans="1:19">
      <c r="A27" s="42"/>
      <c r="B27" s="11">
        <v>4</v>
      </c>
      <c r="C27" s="10" t="s">
        <v>42</v>
      </c>
      <c r="D27" s="12">
        <v>0</v>
      </c>
      <c r="E27" s="13"/>
      <c r="F27" s="14"/>
      <c r="G27" s="13">
        <v>11</v>
      </c>
      <c r="H27" s="49"/>
      <c r="I27" s="11">
        <v>4</v>
      </c>
      <c r="J27" s="10" t="s">
        <v>35</v>
      </c>
      <c r="K27" s="12">
        <v>1</v>
      </c>
      <c r="L27" s="13">
        <v>25.4</v>
      </c>
      <c r="M27" s="14">
        <v>880</v>
      </c>
      <c r="N27" s="13">
        <v>9</v>
      </c>
      <c r="O27" s="49"/>
      <c r="P27" s="41"/>
      <c r="Q27" s="42"/>
      <c r="R27" s="30" t="s">
        <v>72</v>
      </c>
      <c r="S27" s="31"/>
    </row>
    <row r="28" spans="1:19">
      <c r="A28" s="38">
        <v>3</v>
      </c>
      <c r="B28" s="5">
        <v>5</v>
      </c>
      <c r="C28" s="6" t="s">
        <v>28</v>
      </c>
      <c r="D28" s="7">
        <v>1</v>
      </c>
      <c r="E28" s="8">
        <v>28.7</v>
      </c>
      <c r="F28" s="9">
        <v>970</v>
      </c>
      <c r="G28" s="8">
        <v>10</v>
      </c>
      <c r="H28" s="39">
        <f>SUM(D28,D29)</f>
        <v>2</v>
      </c>
      <c r="I28" s="5">
        <v>5</v>
      </c>
      <c r="J28" s="6" t="s">
        <v>44</v>
      </c>
      <c r="K28" s="7">
        <v>0</v>
      </c>
      <c r="L28" s="8"/>
      <c r="M28" s="9"/>
      <c r="N28" s="8">
        <v>11</v>
      </c>
      <c r="O28" s="39">
        <f>SUM(K28,K29)</f>
        <v>4</v>
      </c>
      <c r="P28" s="39">
        <f>SUM(H28,O28)</f>
        <v>6</v>
      </c>
      <c r="Q28" s="38">
        <f t="shared" ref="Q28" si="6">SUM(P28)-10</f>
        <v>-4</v>
      </c>
      <c r="R28" s="32" t="s">
        <v>73</v>
      </c>
      <c r="S28" s="33"/>
    </row>
    <row r="29" spans="1:19">
      <c r="A29" s="38"/>
      <c r="B29" s="5">
        <v>6</v>
      </c>
      <c r="C29" s="6" t="s">
        <v>40</v>
      </c>
      <c r="D29" s="7">
        <v>1</v>
      </c>
      <c r="E29" s="8">
        <v>31.8</v>
      </c>
      <c r="F29" s="9">
        <v>1060</v>
      </c>
      <c r="G29" s="8">
        <v>9</v>
      </c>
      <c r="H29" s="39"/>
      <c r="I29" s="5">
        <v>6</v>
      </c>
      <c r="J29" s="6" t="s">
        <v>41</v>
      </c>
      <c r="K29" s="7">
        <v>4</v>
      </c>
      <c r="L29" s="8">
        <v>41</v>
      </c>
      <c r="M29" s="9">
        <v>4390</v>
      </c>
      <c r="N29" s="8">
        <v>3</v>
      </c>
      <c r="O29" s="39"/>
      <c r="P29" s="39"/>
      <c r="Q29" s="38"/>
      <c r="R29" s="34" t="s">
        <v>74</v>
      </c>
      <c r="S29" s="35"/>
    </row>
    <row r="30" spans="1:19">
      <c r="A30" s="42">
        <v>4</v>
      </c>
      <c r="B30" s="11">
        <v>7</v>
      </c>
      <c r="C30" s="10" t="s">
        <v>49</v>
      </c>
      <c r="D30" s="12">
        <v>1</v>
      </c>
      <c r="E30" s="13">
        <v>35.5</v>
      </c>
      <c r="F30" s="14">
        <v>1180</v>
      </c>
      <c r="G30" s="13">
        <v>8</v>
      </c>
      <c r="H30" s="47">
        <f>SUM(D30,D31)</f>
        <v>3</v>
      </c>
      <c r="I30" s="11">
        <v>7</v>
      </c>
      <c r="J30" s="10" t="s">
        <v>24</v>
      </c>
      <c r="K30" s="12">
        <v>2</v>
      </c>
      <c r="L30" s="13">
        <v>31.5</v>
      </c>
      <c r="M30" s="14">
        <v>2060</v>
      </c>
      <c r="N30" s="13">
        <v>8</v>
      </c>
      <c r="O30" s="47">
        <f>SUM(K30,K31)</f>
        <v>5</v>
      </c>
      <c r="P30" s="41">
        <f>SUM(H30,O30)</f>
        <v>8</v>
      </c>
      <c r="Q30" s="42">
        <f t="shared" ref="Q30" si="7">SUM(P30)-10</f>
        <v>-2</v>
      </c>
      <c r="R30" s="28" t="s">
        <v>75</v>
      </c>
      <c r="S30" s="29"/>
    </row>
    <row r="31" spans="1:19">
      <c r="A31" s="42"/>
      <c r="B31" s="11">
        <v>8</v>
      </c>
      <c r="C31" s="10" t="s">
        <v>57</v>
      </c>
      <c r="D31" s="12">
        <v>2</v>
      </c>
      <c r="E31" s="13">
        <v>29</v>
      </c>
      <c r="F31" s="14">
        <v>1910</v>
      </c>
      <c r="G31" s="13">
        <v>6</v>
      </c>
      <c r="H31" s="48"/>
      <c r="I31" s="11">
        <v>8</v>
      </c>
      <c r="J31" s="10" t="s">
        <v>47</v>
      </c>
      <c r="K31" s="12">
        <v>3</v>
      </c>
      <c r="L31" s="13">
        <v>30</v>
      </c>
      <c r="M31" s="14">
        <v>2850</v>
      </c>
      <c r="N31" s="13">
        <v>7</v>
      </c>
      <c r="O31" s="48"/>
      <c r="P31" s="41"/>
      <c r="Q31" s="42"/>
      <c r="R31" s="30" t="s">
        <v>76</v>
      </c>
      <c r="S31" s="31"/>
    </row>
    <row r="32" spans="1:19">
      <c r="A32" s="38">
        <v>5</v>
      </c>
      <c r="B32" s="5">
        <v>9</v>
      </c>
      <c r="C32" s="6" t="s">
        <v>36</v>
      </c>
      <c r="D32" s="7">
        <v>2</v>
      </c>
      <c r="E32" s="8">
        <v>28.5</v>
      </c>
      <c r="F32" s="9">
        <v>1910</v>
      </c>
      <c r="G32" s="8">
        <v>7</v>
      </c>
      <c r="H32" s="39">
        <f>SUM(D32,D33)</f>
        <v>7</v>
      </c>
      <c r="I32" s="5">
        <v>9</v>
      </c>
      <c r="J32" s="6" t="s">
        <v>39</v>
      </c>
      <c r="K32" s="7">
        <v>3</v>
      </c>
      <c r="L32" s="8">
        <v>30.5</v>
      </c>
      <c r="M32" s="9">
        <v>2910</v>
      </c>
      <c r="N32" s="8">
        <v>6</v>
      </c>
      <c r="O32" s="57">
        <f>SUM(K32,K33)</f>
        <v>10</v>
      </c>
      <c r="P32" s="39">
        <f>SUM(H32,O32)</f>
        <v>17</v>
      </c>
      <c r="Q32" s="38">
        <f t="shared" ref="Q32" si="8">SUM(P32)-10</f>
        <v>7</v>
      </c>
      <c r="R32" s="32" t="s">
        <v>77</v>
      </c>
      <c r="S32" s="33"/>
    </row>
    <row r="33" spans="1:19">
      <c r="A33" s="38"/>
      <c r="B33" s="5">
        <v>10</v>
      </c>
      <c r="C33" s="6" t="s">
        <v>50</v>
      </c>
      <c r="D33" s="7">
        <v>5</v>
      </c>
      <c r="E33" s="8">
        <v>37</v>
      </c>
      <c r="F33" s="9">
        <v>5660</v>
      </c>
      <c r="G33" s="8">
        <v>1</v>
      </c>
      <c r="H33" s="39"/>
      <c r="I33" s="5">
        <v>10</v>
      </c>
      <c r="J33" s="6" t="s">
        <v>34</v>
      </c>
      <c r="K33" s="7">
        <v>7</v>
      </c>
      <c r="L33" s="8">
        <v>38.5</v>
      </c>
      <c r="M33" s="9">
        <v>7720</v>
      </c>
      <c r="N33" s="8">
        <v>1</v>
      </c>
      <c r="O33" s="58"/>
      <c r="P33" s="39"/>
      <c r="Q33" s="38"/>
      <c r="R33" s="34" t="s">
        <v>78</v>
      </c>
      <c r="S33" s="35"/>
    </row>
    <row r="34" spans="1:19">
      <c r="A34" s="42">
        <v>6</v>
      </c>
      <c r="B34" s="11">
        <v>11</v>
      </c>
      <c r="C34" s="10" t="s">
        <v>25</v>
      </c>
      <c r="D34" s="12">
        <v>5</v>
      </c>
      <c r="E34" s="13">
        <v>39</v>
      </c>
      <c r="F34" s="14">
        <v>5480</v>
      </c>
      <c r="G34" s="13">
        <v>2</v>
      </c>
      <c r="H34" s="49">
        <f>SUM(D34,D35)</f>
        <v>5</v>
      </c>
      <c r="I34" s="11">
        <v>11</v>
      </c>
      <c r="J34" s="10" t="s">
        <v>30</v>
      </c>
      <c r="K34" s="12">
        <v>3</v>
      </c>
      <c r="L34" s="13">
        <v>32.1</v>
      </c>
      <c r="M34" s="14">
        <v>3120</v>
      </c>
      <c r="N34" s="13">
        <v>5</v>
      </c>
      <c r="O34" s="47">
        <f>SUM(K34,K35)</f>
        <v>3</v>
      </c>
      <c r="P34" s="41">
        <f>SUM(H34,O34)</f>
        <v>8</v>
      </c>
      <c r="Q34" s="42">
        <f t="shared" ref="Q34" si="9">SUM(P34)-10</f>
        <v>-2</v>
      </c>
      <c r="R34" s="28" t="s">
        <v>79</v>
      </c>
      <c r="S34" s="29"/>
    </row>
    <row r="35" spans="1:19">
      <c r="A35" s="42"/>
      <c r="B35" s="11">
        <v>12</v>
      </c>
      <c r="C35" s="10"/>
      <c r="D35" s="12"/>
      <c r="E35" s="13"/>
      <c r="F35" s="14"/>
      <c r="G35" s="13"/>
      <c r="H35" s="49"/>
      <c r="I35" s="11">
        <v>12</v>
      </c>
      <c r="J35" s="10"/>
      <c r="K35" s="12"/>
      <c r="L35" s="13"/>
      <c r="M35" s="14"/>
      <c r="N35" s="13"/>
      <c r="O35" s="48"/>
      <c r="P35" s="41"/>
      <c r="Q35" s="42"/>
      <c r="R35" s="30" t="s">
        <v>80</v>
      </c>
      <c r="S35" s="31"/>
    </row>
    <row r="36" spans="1:19">
      <c r="A36" s="50" t="s">
        <v>33</v>
      </c>
      <c r="B36" s="56" t="s">
        <v>2</v>
      </c>
      <c r="C36" s="56"/>
      <c r="D36" s="56"/>
      <c r="E36" s="56"/>
      <c r="F36" s="56"/>
      <c r="G36" s="56"/>
      <c r="H36" s="56"/>
      <c r="I36" s="55" t="s">
        <v>3</v>
      </c>
      <c r="J36" s="55"/>
      <c r="K36" s="55"/>
      <c r="L36" s="55"/>
      <c r="M36" s="55"/>
      <c r="N36" s="55"/>
      <c r="O36" s="55"/>
      <c r="P36" s="18" t="s">
        <v>15</v>
      </c>
      <c r="Q36" s="18" t="s">
        <v>22</v>
      </c>
      <c r="R36" s="36" t="s">
        <v>96</v>
      </c>
      <c r="S36" s="37"/>
    </row>
    <row r="37" spans="1:19">
      <c r="A37" s="51"/>
      <c r="B37" s="56" t="s">
        <v>4</v>
      </c>
      <c r="C37" s="56"/>
      <c r="D37" s="56"/>
      <c r="E37" s="56"/>
      <c r="F37" s="56"/>
      <c r="G37" s="56"/>
      <c r="H37" s="56"/>
      <c r="I37" s="55" t="s">
        <v>4</v>
      </c>
      <c r="J37" s="55"/>
      <c r="K37" s="55"/>
      <c r="L37" s="55"/>
      <c r="M37" s="55"/>
      <c r="N37" s="55"/>
      <c r="O37" s="55"/>
      <c r="P37" s="20" t="s">
        <v>16</v>
      </c>
      <c r="Q37" s="21" t="s">
        <v>17</v>
      </c>
      <c r="R37" s="63" t="s">
        <v>97</v>
      </c>
      <c r="S37" s="64"/>
    </row>
    <row r="38" spans="1:19">
      <c r="A38" s="23" t="s">
        <v>32</v>
      </c>
      <c r="B38" s="59">
        <f>SUM(H24:H35)</f>
        <v>27</v>
      </c>
      <c r="C38" s="59"/>
      <c r="D38" s="59"/>
      <c r="E38" s="59"/>
      <c r="F38" s="59"/>
      <c r="G38" s="59"/>
      <c r="H38" s="59"/>
      <c r="I38" s="60">
        <f>SUM(O24:O35)</f>
        <v>31</v>
      </c>
      <c r="J38" s="60"/>
      <c r="K38" s="60"/>
      <c r="L38" s="60"/>
      <c r="M38" s="60"/>
      <c r="N38" s="60"/>
      <c r="O38" s="60"/>
      <c r="P38" s="53">
        <f>SUM(P24:P35)</f>
        <v>58</v>
      </c>
      <c r="Q38" s="61">
        <f>SUM(P24:P35)/6</f>
        <v>9.6666666666666661</v>
      </c>
      <c r="R38" s="3"/>
      <c r="S38" s="4"/>
    </row>
    <row r="39" spans="1:19">
      <c r="A39" s="24" t="s">
        <v>56</v>
      </c>
      <c r="B39" s="62" t="s">
        <v>5</v>
      </c>
      <c r="C39" s="62"/>
      <c r="D39" s="62"/>
      <c r="E39" s="62"/>
      <c r="F39" s="62"/>
      <c r="G39" s="62"/>
      <c r="H39" s="22">
        <f>SUM(H24:H35)/6</f>
        <v>4.5</v>
      </c>
      <c r="I39" s="62" t="s">
        <v>5</v>
      </c>
      <c r="J39" s="62"/>
      <c r="K39" s="62"/>
      <c r="L39" s="62"/>
      <c r="M39" s="62"/>
      <c r="N39" s="62"/>
      <c r="O39" s="22">
        <f>SUM(O24:O35)/6</f>
        <v>5.166666666666667</v>
      </c>
      <c r="P39" s="54"/>
      <c r="Q39" s="61"/>
      <c r="R39" s="3"/>
      <c r="S39" s="4"/>
    </row>
    <row r="40" spans="1:19" ht="1.5" customHeight="1"/>
    <row r="41" spans="1:19" ht="10.35" customHeight="1">
      <c r="A41" s="43" t="s">
        <v>93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5"/>
    </row>
    <row r="42" spans="1:19" ht="10.35" customHeight="1">
      <c r="A42" s="25" t="s">
        <v>6</v>
      </c>
      <c r="B42" s="46" t="s">
        <v>0</v>
      </c>
      <c r="C42" s="46"/>
      <c r="D42" s="46"/>
      <c r="E42" s="46"/>
      <c r="F42" s="46"/>
      <c r="G42" s="46"/>
      <c r="H42" s="46"/>
      <c r="I42" s="46" t="s">
        <v>1</v>
      </c>
      <c r="J42" s="46"/>
      <c r="K42" s="46"/>
      <c r="L42" s="46"/>
      <c r="M42" s="46"/>
      <c r="N42" s="46"/>
      <c r="O42" s="46"/>
      <c r="P42" s="25" t="s">
        <v>15</v>
      </c>
      <c r="Q42" s="26" t="s">
        <v>18</v>
      </c>
      <c r="R42" s="46" t="s">
        <v>11</v>
      </c>
      <c r="S42" s="46"/>
    </row>
    <row r="43" spans="1:19" ht="10.35" customHeight="1">
      <c r="A43" s="16" t="s">
        <v>13</v>
      </c>
      <c r="B43" s="25" t="s">
        <v>14</v>
      </c>
      <c r="C43" s="25" t="s">
        <v>12</v>
      </c>
      <c r="D43" s="25" t="s">
        <v>9</v>
      </c>
      <c r="E43" s="25" t="s">
        <v>7</v>
      </c>
      <c r="F43" s="25" t="s">
        <v>8</v>
      </c>
      <c r="G43" s="25" t="s">
        <v>10</v>
      </c>
      <c r="H43" s="25" t="s">
        <v>9</v>
      </c>
      <c r="I43" s="25" t="s">
        <v>14</v>
      </c>
      <c r="J43" s="25" t="s">
        <v>12</v>
      </c>
      <c r="K43" s="25" t="s">
        <v>9</v>
      </c>
      <c r="L43" s="25" t="s">
        <v>7</v>
      </c>
      <c r="M43" s="25" t="s">
        <v>8</v>
      </c>
      <c r="N43" s="25" t="s">
        <v>10</v>
      </c>
      <c r="O43" s="25" t="s">
        <v>9</v>
      </c>
      <c r="P43" s="25" t="s">
        <v>9</v>
      </c>
      <c r="Q43" s="27" t="s">
        <v>19</v>
      </c>
      <c r="R43" s="46"/>
      <c r="S43" s="46"/>
    </row>
    <row r="44" spans="1:19">
      <c r="A44" s="38">
        <v>1</v>
      </c>
      <c r="B44" s="5">
        <v>1</v>
      </c>
      <c r="C44" s="6" t="s">
        <v>26</v>
      </c>
      <c r="D44" s="7">
        <v>8</v>
      </c>
      <c r="E44" s="8">
        <v>35.200000000000003</v>
      </c>
      <c r="F44" s="9">
        <v>8420</v>
      </c>
      <c r="G44" s="8">
        <v>2</v>
      </c>
      <c r="H44" s="39">
        <f>SUM(D44,D45)</f>
        <v>12</v>
      </c>
      <c r="I44" s="5">
        <v>1</v>
      </c>
      <c r="J44" s="6" t="s">
        <v>42</v>
      </c>
      <c r="K44" s="7">
        <v>7</v>
      </c>
      <c r="L44" s="8">
        <v>39.5</v>
      </c>
      <c r="M44" s="9">
        <v>7810</v>
      </c>
      <c r="N44" s="8">
        <v>2</v>
      </c>
      <c r="O44" s="39">
        <f>SUM(K44,K45)</f>
        <v>8</v>
      </c>
      <c r="P44" s="39">
        <f>SUM(H44,O44)</f>
        <v>20</v>
      </c>
      <c r="Q44" s="38">
        <f>SUM(P44)-14</f>
        <v>6</v>
      </c>
      <c r="R44" s="32" t="s">
        <v>81</v>
      </c>
      <c r="S44" s="33"/>
    </row>
    <row r="45" spans="1:19">
      <c r="A45" s="38"/>
      <c r="B45" s="5">
        <v>2</v>
      </c>
      <c r="C45" s="6" t="s">
        <v>27</v>
      </c>
      <c r="D45" s="7">
        <v>4</v>
      </c>
      <c r="E45" s="8">
        <v>34.1</v>
      </c>
      <c r="F45" s="9">
        <v>4090</v>
      </c>
      <c r="G45" s="8">
        <v>6</v>
      </c>
      <c r="H45" s="39"/>
      <c r="I45" s="5">
        <v>2</v>
      </c>
      <c r="J45" s="6" t="s">
        <v>49</v>
      </c>
      <c r="K45" s="7">
        <v>1</v>
      </c>
      <c r="L45" s="8">
        <v>32.5</v>
      </c>
      <c r="M45" s="9">
        <v>1090</v>
      </c>
      <c r="N45" s="8">
        <v>10</v>
      </c>
      <c r="O45" s="39"/>
      <c r="P45" s="39"/>
      <c r="Q45" s="38"/>
      <c r="R45" s="34" t="s">
        <v>82</v>
      </c>
      <c r="S45" s="35"/>
    </row>
    <row r="46" spans="1:19">
      <c r="A46" s="42">
        <v>2</v>
      </c>
      <c r="B46" s="11">
        <v>3</v>
      </c>
      <c r="C46" s="10" t="s">
        <v>37</v>
      </c>
      <c r="D46" s="12">
        <v>8</v>
      </c>
      <c r="E46" s="13">
        <v>38.1</v>
      </c>
      <c r="F46" s="14">
        <v>9020</v>
      </c>
      <c r="G46" s="13">
        <v>1</v>
      </c>
      <c r="H46" s="49">
        <f>SUM(D46,D47)</f>
        <v>10</v>
      </c>
      <c r="I46" s="11">
        <v>3</v>
      </c>
      <c r="J46" s="10" t="s">
        <v>50</v>
      </c>
      <c r="K46" s="12">
        <v>3</v>
      </c>
      <c r="L46" s="13">
        <v>36.299999999999997</v>
      </c>
      <c r="M46" s="14">
        <v>3300</v>
      </c>
      <c r="N46" s="13">
        <v>7</v>
      </c>
      <c r="O46" s="49">
        <f>SUM(K46,K47)</f>
        <v>10</v>
      </c>
      <c r="P46" s="41">
        <f>SUM(H46,O46)</f>
        <v>20</v>
      </c>
      <c r="Q46" s="42">
        <f t="shared" ref="Q46" si="10">SUM(P46)-14</f>
        <v>6</v>
      </c>
      <c r="R46" s="28" t="s">
        <v>83</v>
      </c>
      <c r="S46" s="29"/>
    </row>
    <row r="47" spans="1:19">
      <c r="A47" s="42"/>
      <c r="B47" s="11">
        <v>4</v>
      </c>
      <c r="C47" s="10" t="s">
        <v>51</v>
      </c>
      <c r="D47" s="12">
        <v>2</v>
      </c>
      <c r="E47" s="13">
        <v>30.9</v>
      </c>
      <c r="F47" s="14">
        <v>2060</v>
      </c>
      <c r="G47" s="13">
        <v>9</v>
      </c>
      <c r="H47" s="49"/>
      <c r="I47" s="11">
        <v>4</v>
      </c>
      <c r="J47" s="10" t="s">
        <v>25</v>
      </c>
      <c r="K47" s="12">
        <v>7</v>
      </c>
      <c r="L47" s="13">
        <v>37</v>
      </c>
      <c r="M47" s="14">
        <v>7900</v>
      </c>
      <c r="N47" s="13">
        <v>1</v>
      </c>
      <c r="O47" s="49"/>
      <c r="P47" s="41"/>
      <c r="Q47" s="42"/>
      <c r="R47" s="30" t="s">
        <v>84</v>
      </c>
      <c r="S47" s="31"/>
    </row>
    <row r="48" spans="1:19">
      <c r="A48" s="38">
        <v>3</v>
      </c>
      <c r="B48" s="5">
        <v>5</v>
      </c>
      <c r="C48" s="6" t="s">
        <v>53</v>
      </c>
      <c r="D48" s="7">
        <v>5</v>
      </c>
      <c r="E48" s="8">
        <v>31</v>
      </c>
      <c r="F48" s="9">
        <v>4880</v>
      </c>
      <c r="G48" s="8">
        <v>5</v>
      </c>
      <c r="H48" s="39">
        <f>SUM(D48,D49)</f>
        <v>7</v>
      </c>
      <c r="I48" s="5">
        <v>5</v>
      </c>
      <c r="J48" s="6" t="s">
        <v>28</v>
      </c>
      <c r="K48" s="7">
        <v>6</v>
      </c>
      <c r="L48" s="8">
        <v>35.5</v>
      </c>
      <c r="M48" s="9">
        <v>6360</v>
      </c>
      <c r="N48" s="8">
        <v>4</v>
      </c>
      <c r="O48" s="39">
        <f>SUM(K48,K49)</f>
        <v>13</v>
      </c>
      <c r="P48" s="39">
        <f>SUM(H48,O48)</f>
        <v>20</v>
      </c>
      <c r="Q48" s="38">
        <f t="shared" ref="Q48" si="11">SUM(P48)-14</f>
        <v>6</v>
      </c>
      <c r="R48" s="32" t="s">
        <v>85</v>
      </c>
      <c r="S48" s="33"/>
    </row>
    <row r="49" spans="1:19">
      <c r="A49" s="38"/>
      <c r="B49" s="5">
        <v>6</v>
      </c>
      <c r="C49" s="6" t="s">
        <v>54</v>
      </c>
      <c r="D49" s="7">
        <v>2</v>
      </c>
      <c r="E49" s="8">
        <v>33</v>
      </c>
      <c r="F49" s="9">
        <v>2060</v>
      </c>
      <c r="G49" s="8">
        <v>7</v>
      </c>
      <c r="H49" s="39"/>
      <c r="I49" s="5">
        <v>6</v>
      </c>
      <c r="J49" s="6" t="s">
        <v>57</v>
      </c>
      <c r="K49" s="7">
        <v>7</v>
      </c>
      <c r="L49" s="8">
        <v>38.799999999999997</v>
      </c>
      <c r="M49" s="9">
        <v>7750</v>
      </c>
      <c r="N49" s="8">
        <v>3</v>
      </c>
      <c r="O49" s="39"/>
      <c r="P49" s="39"/>
      <c r="Q49" s="38"/>
      <c r="R49" s="34" t="s">
        <v>86</v>
      </c>
      <c r="S49" s="35"/>
    </row>
    <row r="50" spans="1:19">
      <c r="A50" s="42">
        <v>4</v>
      </c>
      <c r="B50" s="11">
        <v>7</v>
      </c>
      <c r="C50" s="10" t="s">
        <v>48</v>
      </c>
      <c r="D50" s="12">
        <v>0</v>
      </c>
      <c r="E50" s="13"/>
      <c r="F50" s="14"/>
      <c r="G50" s="13">
        <v>11</v>
      </c>
      <c r="H50" s="47">
        <f>SUM(D50,D51)</f>
        <v>2</v>
      </c>
      <c r="I50" s="11">
        <v>7</v>
      </c>
      <c r="J50" s="10" t="s">
        <v>38</v>
      </c>
      <c r="K50" s="12">
        <v>1</v>
      </c>
      <c r="L50" s="13">
        <v>36.700000000000003</v>
      </c>
      <c r="M50" s="14">
        <v>1210</v>
      </c>
      <c r="N50" s="13">
        <v>9</v>
      </c>
      <c r="O50" s="47">
        <f>SUM(K50,K51)</f>
        <v>5</v>
      </c>
      <c r="P50" s="41">
        <f>SUM(H50,O50)</f>
        <v>7</v>
      </c>
      <c r="Q50" s="42">
        <f t="shared" ref="Q50" si="12">SUM(P50)-14</f>
        <v>-7</v>
      </c>
      <c r="R50" s="28" t="s">
        <v>87</v>
      </c>
      <c r="S50" s="29"/>
    </row>
    <row r="51" spans="1:19">
      <c r="A51" s="42"/>
      <c r="B51" s="11">
        <v>8</v>
      </c>
      <c r="C51" s="10" t="s">
        <v>43</v>
      </c>
      <c r="D51" s="12">
        <v>2</v>
      </c>
      <c r="E51" s="13">
        <v>32.5</v>
      </c>
      <c r="F51" s="14">
        <v>2060</v>
      </c>
      <c r="G51" s="13">
        <v>8</v>
      </c>
      <c r="H51" s="48"/>
      <c r="I51" s="11">
        <v>8</v>
      </c>
      <c r="J51" s="10" t="s">
        <v>40</v>
      </c>
      <c r="K51" s="12">
        <v>4</v>
      </c>
      <c r="L51" s="13">
        <v>35.200000000000003</v>
      </c>
      <c r="M51" s="14">
        <v>4030</v>
      </c>
      <c r="N51" s="13">
        <v>6</v>
      </c>
      <c r="O51" s="48"/>
      <c r="P51" s="41"/>
      <c r="Q51" s="42"/>
      <c r="R51" s="30" t="s">
        <v>88</v>
      </c>
      <c r="S51" s="31"/>
    </row>
    <row r="52" spans="1:19">
      <c r="A52" s="38">
        <v>5</v>
      </c>
      <c r="B52" s="5">
        <v>9</v>
      </c>
      <c r="C52" s="6" t="s">
        <v>23</v>
      </c>
      <c r="D52" s="7">
        <v>6</v>
      </c>
      <c r="E52" s="8">
        <v>34.799999999999997</v>
      </c>
      <c r="F52" s="9">
        <v>6180</v>
      </c>
      <c r="G52" s="8">
        <v>3</v>
      </c>
      <c r="H52" s="39">
        <f>SUM(D52,D53)</f>
        <v>11</v>
      </c>
      <c r="I52" s="5">
        <v>9</v>
      </c>
      <c r="J52" s="6" t="s">
        <v>46</v>
      </c>
      <c r="K52" s="7">
        <v>0</v>
      </c>
      <c r="L52" s="8"/>
      <c r="M52" s="9"/>
      <c r="N52" s="8">
        <v>11</v>
      </c>
      <c r="O52" s="57">
        <f>SUM(K52,K53)</f>
        <v>4</v>
      </c>
      <c r="P52" s="39">
        <f>SUM(H52,O52)</f>
        <v>15</v>
      </c>
      <c r="Q52" s="38">
        <f t="shared" ref="Q52" si="13">SUM(P52)-14</f>
        <v>1</v>
      </c>
      <c r="R52" s="32" t="s">
        <v>89</v>
      </c>
      <c r="S52" s="33"/>
    </row>
    <row r="53" spans="1:19">
      <c r="A53" s="38"/>
      <c r="B53" s="5">
        <v>10</v>
      </c>
      <c r="C53" s="6" t="s">
        <v>55</v>
      </c>
      <c r="D53" s="7">
        <v>5</v>
      </c>
      <c r="E53" s="8">
        <v>36.5</v>
      </c>
      <c r="F53" s="9">
        <v>5780</v>
      </c>
      <c r="G53" s="8">
        <v>4</v>
      </c>
      <c r="H53" s="39"/>
      <c r="I53" s="5">
        <v>10</v>
      </c>
      <c r="J53" s="6" t="s">
        <v>29</v>
      </c>
      <c r="K53" s="7">
        <v>4</v>
      </c>
      <c r="L53" s="8">
        <v>34.799999999999997</v>
      </c>
      <c r="M53" s="9">
        <v>4180</v>
      </c>
      <c r="N53" s="8">
        <v>5</v>
      </c>
      <c r="O53" s="58"/>
      <c r="P53" s="39"/>
      <c r="Q53" s="38"/>
      <c r="R53" s="34"/>
      <c r="S53" s="35"/>
    </row>
    <row r="54" spans="1:19">
      <c r="A54" s="42">
        <v>6</v>
      </c>
      <c r="B54" s="11">
        <v>11</v>
      </c>
      <c r="C54" s="10" t="s">
        <v>31</v>
      </c>
      <c r="D54" s="12">
        <v>0</v>
      </c>
      <c r="E54" s="13"/>
      <c r="F54" s="14"/>
      <c r="G54" s="13">
        <v>11</v>
      </c>
      <c r="H54" s="49">
        <f>SUM(D54,D55)</f>
        <v>0</v>
      </c>
      <c r="I54" s="11">
        <v>11</v>
      </c>
      <c r="J54" s="10" t="s">
        <v>36</v>
      </c>
      <c r="K54" s="12">
        <v>2</v>
      </c>
      <c r="L54" s="13">
        <v>34</v>
      </c>
      <c r="M54" s="14">
        <v>2150</v>
      </c>
      <c r="N54" s="13">
        <v>8</v>
      </c>
      <c r="O54" s="47">
        <f>SUM(K54,K55)</f>
        <v>2</v>
      </c>
      <c r="P54" s="41">
        <f>SUM(H54,O54)</f>
        <v>2</v>
      </c>
      <c r="Q54" s="42">
        <f t="shared" ref="Q54" si="14">SUM(P54)-14</f>
        <v>-12</v>
      </c>
      <c r="R54" s="28" t="s">
        <v>90</v>
      </c>
      <c r="S54" s="29"/>
    </row>
    <row r="55" spans="1:19">
      <c r="A55" s="42"/>
      <c r="B55" s="11">
        <v>12</v>
      </c>
      <c r="C55" s="10"/>
      <c r="D55" s="12"/>
      <c r="E55" s="13"/>
      <c r="F55" s="14"/>
      <c r="G55" s="13"/>
      <c r="H55" s="49"/>
      <c r="I55" s="11">
        <v>12</v>
      </c>
      <c r="J55" s="10"/>
      <c r="K55" s="12"/>
      <c r="L55" s="13"/>
      <c r="M55" s="14"/>
      <c r="N55" s="13"/>
      <c r="O55" s="48"/>
      <c r="P55" s="41"/>
      <c r="Q55" s="42"/>
      <c r="R55" s="30" t="s">
        <v>91</v>
      </c>
      <c r="S55" s="31"/>
    </row>
    <row r="56" spans="1:19">
      <c r="A56" s="50" t="s">
        <v>58</v>
      </c>
      <c r="B56" s="56" t="s">
        <v>2</v>
      </c>
      <c r="C56" s="56"/>
      <c r="D56" s="56"/>
      <c r="E56" s="56"/>
      <c r="F56" s="56"/>
      <c r="G56" s="56"/>
      <c r="H56" s="56"/>
      <c r="I56" s="55" t="s">
        <v>3</v>
      </c>
      <c r="J56" s="55"/>
      <c r="K56" s="55"/>
      <c r="L56" s="55"/>
      <c r="M56" s="55"/>
      <c r="N56" s="55"/>
      <c r="O56" s="55"/>
      <c r="P56" s="18" t="s">
        <v>15</v>
      </c>
      <c r="Q56" s="18" t="s">
        <v>22</v>
      </c>
      <c r="R56" s="36" t="s">
        <v>98</v>
      </c>
      <c r="S56" s="37"/>
    </row>
    <row r="57" spans="1:19">
      <c r="A57" s="51"/>
      <c r="B57" s="56" t="s">
        <v>4</v>
      </c>
      <c r="C57" s="56"/>
      <c r="D57" s="56"/>
      <c r="E57" s="56"/>
      <c r="F57" s="56"/>
      <c r="G57" s="56"/>
      <c r="H57" s="56"/>
      <c r="I57" s="55" t="s">
        <v>4</v>
      </c>
      <c r="J57" s="55"/>
      <c r="K57" s="55"/>
      <c r="L57" s="55"/>
      <c r="M57" s="55"/>
      <c r="N57" s="55"/>
      <c r="O57" s="55"/>
      <c r="P57" s="20" t="s">
        <v>16</v>
      </c>
      <c r="Q57" s="21" t="s">
        <v>17</v>
      </c>
      <c r="R57" s="3"/>
      <c r="S57" s="4"/>
    </row>
    <row r="58" spans="1:19">
      <c r="A58" s="23" t="s">
        <v>32</v>
      </c>
      <c r="B58" s="59">
        <f>SUM(H44:H55)</f>
        <v>42</v>
      </c>
      <c r="C58" s="59"/>
      <c r="D58" s="59"/>
      <c r="E58" s="59"/>
      <c r="F58" s="59"/>
      <c r="G58" s="59"/>
      <c r="H58" s="59"/>
      <c r="I58" s="60">
        <f>SUM(O44:O55)</f>
        <v>42</v>
      </c>
      <c r="J58" s="60"/>
      <c r="K58" s="60"/>
      <c r="L58" s="60"/>
      <c r="M58" s="60"/>
      <c r="N58" s="60"/>
      <c r="O58" s="60"/>
      <c r="P58" s="53">
        <f>SUM(P44:P55)</f>
        <v>84</v>
      </c>
      <c r="Q58" s="61">
        <f>SUM(P44:P55)/6</f>
        <v>14</v>
      </c>
      <c r="R58" s="3"/>
      <c r="S58" s="4"/>
    </row>
    <row r="59" spans="1:19">
      <c r="A59" s="24" t="s">
        <v>56</v>
      </c>
      <c r="B59" s="62" t="s">
        <v>5</v>
      </c>
      <c r="C59" s="62"/>
      <c r="D59" s="62"/>
      <c r="E59" s="62"/>
      <c r="F59" s="62"/>
      <c r="G59" s="62"/>
      <c r="H59" s="22">
        <f>SUM(H44:H55)/6</f>
        <v>7</v>
      </c>
      <c r="I59" s="62" t="s">
        <v>5</v>
      </c>
      <c r="J59" s="62"/>
      <c r="K59" s="62"/>
      <c r="L59" s="62"/>
      <c r="M59" s="62"/>
      <c r="N59" s="62"/>
      <c r="O59" s="22">
        <f>SUM(O44:O55)/6</f>
        <v>7</v>
      </c>
      <c r="P59" s="54"/>
      <c r="Q59" s="61"/>
      <c r="R59" s="3"/>
      <c r="S59" s="4"/>
    </row>
  </sheetData>
  <mergeCells count="172">
    <mergeCell ref="R17:S17"/>
    <mergeCell ref="R36:S36"/>
    <mergeCell ref="R37:S37"/>
    <mergeCell ref="R56:S56"/>
    <mergeCell ref="R54:S54"/>
    <mergeCell ref="R55:S55"/>
    <mergeCell ref="B58:H58"/>
    <mergeCell ref="I58:O58"/>
    <mergeCell ref="P58:P59"/>
    <mergeCell ref="Q58:Q59"/>
    <mergeCell ref="B59:G59"/>
    <mergeCell ref="I59:N59"/>
    <mergeCell ref="Q50:Q51"/>
    <mergeCell ref="R30:S30"/>
    <mergeCell ref="R31:S31"/>
    <mergeCell ref="A41:S41"/>
    <mergeCell ref="B42:H42"/>
    <mergeCell ref="I42:O42"/>
    <mergeCell ref="R42:S43"/>
    <mergeCell ref="A44:A45"/>
    <mergeCell ref="H44:H45"/>
    <mergeCell ref="O44:O45"/>
    <mergeCell ref="P44:P45"/>
    <mergeCell ref="Q44:Q45"/>
    <mergeCell ref="A54:A55"/>
    <mergeCell ref="H54:H55"/>
    <mergeCell ref="O54:O55"/>
    <mergeCell ref="P54:P55"/>
    <mergeCell ref="Q54:Q55"/>
    <mergeCell ref="A56:A57"/>
    <mergeCell ref="B56:H56"/>
    <mergeCell ref="I56:O56"/>
    <mergeCell ref="B57:H57"/>
    <mergeCell ref="I57:O57"/>
    <mergeCell ref="A52:A53"/>
    <mergeCell ref="H52:H53"/>
    <mergeCell ref="O52:O53"/>
    <mergeCell ref="P52:P53"/>
    <mergeCell ref="Q52:Q53"/>
    <mergeCell ref="R52:S53"/>
    <mergeCell ref="R50:S50"/>
    <mergeCell ref="R51:S51"/>
    <mergeCell ref="A50:A51"/>
    <mergeCell ref="H50:H51"/>
    <mergeCell ref="O50:O51"/>
    <mergeCell ref="P50:P51"/>
    <mergeCell ref="A46:A47"/>
    <mergeCell ref="H46:H47"/>
    <mergeCell ref="O46:O47"/>
    <mergeCell ref="P46:P47"/>
    <mergeCell ref="Q46:Q47"/>
    <mergeCell ref="A48:A49"/>
    <mergeCell ref="H48:H49"/>
    <mergeCell ref="O48:O49"/>
    <mergeCell ref="P48:P49"/>
    <mergeCell ref="Q48:Q49"/>
    <mergeCell ref="R32:S32"/>
    <mergeCell ref="B38:H38"/>
    <mergeCell ref="I38:O38"/>
    <mergeCell ref="B39:G39"/>
    <mergeCell ref="I39:N39"/>
    <mergeCell ref="A32:A33"/>
    <mergeCell ref="P32:P33"/>
    <mergeCell ref="Q32:Q33"/>
    <mergeCell ref="P34:P35"/>
    <mergeCell ref="Q34:Q35"/>
    <mergeCell ref="P38:P39"/>
    <mergeCell ref="Q38:Q39"/>
    <mergeCell ref="A34:A35"/>
    <mergeCell ref="A36:A37"/>
    <mergeCell ref="B36:H36"/>
    <mergeCell ref="I36:O36"/>
    <mergeCell ref="B37:H37"/>
    <mergeCell ref="I37:O37"/>
    <mergeCell ref="H34:H35"/>
    <mergeCell ref="O34:O35"/>
    <mergeCell ref="H32:H33"/>
    <mergeCell ref="O32:O33"/>
    <mergeCell ref="H26:H27"/>
    <mergeCell ref="O26:O27"/>
    <mergeCell ref="P26:P27"/>
    <mergeCell ref="Q26:Q27"/>
    <mergeCell ref="R26:S26"/>
    <mergeCell ref="R27:S27"/>
    <mergeCell ref="B22:H22"/>
    <mergeCell ref="I22:O22"/>
    <mergeCell ref="A24:A25"/>
    <mergeCell ref="A26:A27"/>
    <mergeCell ref="A28:A29"/>
    <mergeCell ref="A30:A31"/>
    <mergeCell ref="P18:P19"/>
    <mergeCell ref="Q10:Q11"/>
    <mergeCell ref="Q12:Q13"/>
    <mergeCell ref="Q14:Q15"/>
    <mergeCell ref="I16:O16"/>
    <mergeCell ref="B17:H17"/>
    <mergeCell ref="I17:O17"/>
    <mergeCell ref="O12:O13"/>
    <mergeCell ref="O14:O15"/>
    <mergeCell ref="P10:P11"/>
    <mergeCell ref="B18:H18"/>
    <mergeCell ref="I18:O18"/>
    <mergeCell ref="B16:H16"/>
    <mergeCell ref="Q18:Q19"/>
    <mergeCell ref="B19:G19"/>
    <mergeCell ref="I19:N19"/>
    <mergeCell ref="H28:H29"/>
    <mergeCell ref="O28:O29"/>
    <mergeCell ref="P28:P29"/>
    <mergeCell ref="Q28:Q29"/>
    <mergeCell ref="H30:H31"/>
    <mergeCell ref="O30:O31"/>
    <mergeCell ref="A1:S1"/>
    <mergeCell ref="A16:A17"/>
    <mergeCell ref="A4:A5"/>
    <mergeCell ref="A6:A7"/>
    <mergeCell ref="A8:A9"/>
    <mergeCell ref="A10:A11"/>
    <mergeCell ref="A12:A13"/>
    <mergeCell ref="A14:A15"/>
    <mergeCell ref="P14:P15"/>
    <mergeCell ref="P6:P7"/>
    <mergeCell ref="P12:P13"/>
    <mergeCell ref="H10:H11"/>
    <mergeCell ref="R2:S3"/>
    <mergeCell ref="R4:S5"/>
    <mergeCell ref="H4:H5"/>
    <mergeCell ref="H6:H7"/>
    <mergeCell ref="H8:H9"/>
    <mergeCell ref="O4:O5"/>
    <mergeCell ref="O6:O7"/>
    <mergeCell ref="Q4:Q5"/>
    <mergeCell ref="B2:H2"/>
    <mergeCell ref="I2:O2"/>
    <mergeCell ref="P4:P5"/>
    <mergeCell ref="Q6:Q7"/>
    <mergeCell ref="O8:O9"/>
    <mergeCell ref="O10:O11"/>
    <mergeCell ref="H14:H15"/>
    <mergeCell ref="H12:H13"/>
    <mergeCell ref="R6:S6"/>
    <mergeCell ref="R7:S7"/>
    <mergeCell ref="R8:S8"/>
    <mergeCell ref="R9:S9"/>
    <mergeCell ref="R12:S12"/>
    <mergeCell ref="R13:S13"/>
    <mergeCell ref="R14:S14"/>
    <mergeCell ref="R15:S15"/>
    <mergeCell ref="R46:S46"/>
    <mergeCell ref="R47:S47"/>
    <mergeCell ref="R48:S48"/>
    <mergeCell ref="R49:S49"/>
    <mergeCell ref="R16:S16"/>
    <mergeCell ref="Q8:Q9"/>
    <mergeCell ref="P8:P9"/>
    <mergeCell ref="R10:S11"/>
    <mergeCell ref="R33:S33"/>
    <mergeCell ref="R34:S34"/>
    <mergeCell ref="R35:S35"/>
    <mergeCell ref="R44:S44"/>
    <mergeCell ref="R45:S45"/>
    <mergeCell ref="P30:P31"/>
    <mergeCell ref="Q30:Q31"/>
    <mergeCell ref="R28:S28"/>
    <mergeCell ref="R29:S29"/>
    <mergeCell ref="A21:S21"/>
    <mergeCell ref="R22:S23"/>
    <mergeCell ref="H24:H25"/>
    <mergeCell ref="O24:O25"/>
    <mergeCell ref="P24:P25"/>
    <mergeCell ref="Q24:Q25"/>
    <mergeCell ref="R24:S25"/>
  </mergeCells>
  <phoneticPr fontId="1" type="noConversion"/>
  <pageMargins left="0.59055118110236227" right="0.11811023622047245" top="0.23622047244094491" bottom="0.11811023622047245" header="0.11811023622047245" footer="0.11811023622047245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Urszula</cp:lastModifiedBy>
  <cp:lastPrinted>2020-08-10T14:07:44Z</cp:lastPrinted>
  <dcterms:created xsi:type="dcterms:W3CDTF">2010-10-20T07:55:34Z</dcterms:created>
  <dcterms:modified xsi:type="dcterms:W3CDTF">2021-06-09T20:03:19Z</dcterms:modified>
</cp:coreProperties>
</file>