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2\Puchar Ropy 2022\"/>
    </mc:Choice>
  </mc:AlternateContent>
  <xr:revisionPtr revIDLastSave="0" documentId="13_ncr:1_{9EF85965-119A-4B00-818A-6E7F618FB7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Q13" i="1"/>
  <c r="R13" i="1" s="1"/>
  <c r="Q14" i="1"/>
  <c r="R14" i="1" s="1"/>
  <c r="Q15" i="1"/>
  <c r="R15" i="1" s="1"/>
  <c r="Q16" i="1"/>
  <c r="R16" i="1" s="1"/>
  <c r="Q17" i="1"/>
  <c r="R17" i="1" s="1"/>
  <c r="S10" i="1" l="1"/>
  <c r="Q4" i="1"/>
  <c r="Q18" i="1" l="1"/>
  <c r="R4" i="1"/>
  <c r="R20" i="1"/>
  <c r="S4" i="1"/>
  <c r="L20" i="1"/>
  <c r="G20" i="1"/>
  <c r="B20" i="1"/>
</calcChain>
</file>

<file path=xl/sharedStrings.xml><?xml version="1.0" encoding="utf-8"?>
<sst xmlns="http://schemas.openxmlformats.org/spreadsheetml/2006/main" count="80" uniqueCount="68">
  <si>
    <t>Tura 1</t>
  </si>
  <si>
    <t>Tura 2</t>
  </si>
  <si>
    <t>Tura 3</t>
  </si>
  <si>
    <t>Ryb</t>
  </si>
  <si>
    <t>N-R</t>
  </si>
  <si>
    <t>Pkt</t>
  </si>
  <si>
    <t>GP</t>
  </si>
  <si>
    <t>RAZEM tura 1</t>
  </si>
  <si>
    <t>Ryby</t>
  </si>
  <si>
    <t>RAZEM tura 3</t>
  </si>
  <si>
    <t>RAZEM tura 2</t>
  </si>
  <si>
    <t>Zawodnik</t>
  </si>
  <si>
    <t>RAZEM ryb</t>
  </si>
  <si>
    <t>Numer</t>
  </si>
  <si>
    <t>zbiornik</t>
  </si>
  <si>
    <t>Kobylanka</t>
  </si>
  <si>
    <t>stanowiska</t>
  </si>
  <si>
    <t>STATUS</t>
  </si>
  <si>
    <t>Brzeg wsch.</t>
  </si>
  <si>
    <t>Brzeg zach.</t>
  </si>
  <si>
    <t>średnia ilość ryb</t>
  </si>
  <si>
    <t>ROTACJI</t>
  </si>
  <si>
    <t>Janik Jan</t>
  </si>
  <si>
    <t>Łach Paweł</t>
  </si>
  <si>
    <t>dla rotacji</t>
  </si>
  <si>
    <t>Lorenc Łukasz</t>
  </si>
  <si>
    <t>Kaniuczak Rafał</t>
  </si>
  <si>
    <t>Opach Kamil</t>
  </si>
  <si>
    <t>na rotację</t>
  </si>
  <si>
    <t>Błachut Mariusz</t>
  </si>
  <si>
    <t>Bolisęga Jerzy</t>
  </si>
  <si>
    <t>Brańka Janusz</t>
  </si>
  <si>
    <t>Bury Mariusz</t>
  </si>
  <si>
    <t>Chrobak Grzegorz</t>
  </si>
  <si>
    <t>Ciszewski Jarosław</t>
  </si>
  <si>
    <t>Dereń Kamil</t>
  </si>
  <si>
    <t>Drelinkiewicz Grzegorz</t>
  </si>
  <si>
    <t>Gagatek Sławomir</t>
  </si>
  <si>
    <t>Kijowski Stanisław</t>
  </si>
  <si>
    <t>Koba Daniel</t>
  </si>
  <si>
    <t>Kolber Maciej</t>
  </si>
  <si>
    <t>Konwiński Andrzej</t>
  </si>
  <si>
    <t>Koper Tomasz</t>
  </si>
  <si>
    <t>Krupa Stanisław</t>
  </si>
  <si>
    <t>Kulig Grzegorz</t>
  </si>
  <si>
    <t>Ligęza Michał</t>
  </si>
  <si>
    <t>Ławnik Artur</t>
  </si>
  <si>
    <t>Łobas Barbara</t>
  </si>
  <si>
    <t>Maciaszek Tomasz</t>
  </si>
  <si>
    <t>Marzec Grzegorz</t>
  </si>
  <si>
    <t>Nowak Jarosław</t>
  </si>
  <si>
    <t>Nowobilska Katarzyna</t>
  </si>
  <si>
    <t>Obłoza Arkadiusz</t>
  </si>
  <si>
    <t>Omazda Robert</t>
  </si>
  <si>
    <t>Piekarczyk Bartłomiej</t>
  </si>
  <si>
    <t>Rodak Mariusz</t>
  </si>
  <si>
    <t>Salachna Michał</t>
  </si>
  <si>
    <t>Scąber Michał</t>
  </si>
  <si>
    <t>Suwaj Jan</t>
  </si>
  <si>
    <t>Toczek Gabriel</t>
  </si>
  <si>
    <t>Tworzydło Tomasz</t>
  </si>
  <si>
    <t>Wałachowski Mariusz</t>
  </si>
  <si>
    <t>Wanagiel Marek</t>
  </si>
  <si>
    <t>Wierdak Marcin</t>
  </si>
  <si>
    <t>Wilczyński Paweł</t>
  </si>
  <si>
    <t xml:space="preserve">Zyffert Marcin </t>
  </si>
  <si>
    <t>Puchar Ropy 2022 (7-8 maj) - Sektor C - zbiornik Kobylanka - łowienie z brzegu</t>
  </si>
  <si>
    <t>Sektor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</si>
</sst>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1" xfId="1" applyFont="1" applyFill="1" applyBorder="1" applyAlignment="1">
      <alignment horizontal="center" vertical="center"/>
    </xf>
    <xf numFmtId="164" fontId="1" fillId="5" borderId="1" xfId="1" applyNumberFormat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left" vertical="center"/>
    </xf>
    <xf numFmtId="0" fontId="1" fillId="5" borderId="1" xfId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/>
    </xf>
    <xf numFmtId="1" fontId="6" fillId="6" borderId="5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1" fontId="6" fillId="7" borderId="5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" fillId="6" borderId="1" xfId="1" applyFont="1" applyFill="1" applyBorder="1" applyAlignment="1">
      <alignment horizontal="left" vertical="center"/>
    </xf>
    <xf numFmtId="0" fontId="1" fillId="6" borderId="1" xfId="1" applyFont="1" applyFill="1" applyBorder="1" applyAlignment="1">
      <alignment horizontal="center" vertical="center"/>
    </xf>
    <xf numFmtId="164" fontId="1" fillId="6" borderId="1" xfId="1" applyNumberFormat="1" applyFont="1" applyFill="1" applyBorder="1" applyAlignment="1">
      <alignment horizontal="center" vertical="center"/>
    </xf>
    <xf numFmtId="0" fontId="1" fillId="6" borderId="1" xfId="1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/>
    <xf numFmtId="1" fontId="8" fillId="8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zoomScaleNormal="100" workbookViewId="0">
      <selection sqref="A1:R1"/>
    </sheetView>
  </sheetViews>
  <sheetFormatPr defaultColWidth="9.109375" defaultRowHeight="10.199999999999999" x14ac:dyDescent="0.2"/>
  <cols>
    <col min="1" max="1" width="8.21875" style="1" bestFit="1" customWidth="1"/>
    <col min="2" max="2" width="15.6640625" style="1" bestFit="1" customWidth="1"/>
    <col min="3" max="3" width="3.33203125" style="2" bestFit="1" customWidth="1"/>
    <col min="4" max="4" width="3.5546875" style="2" bestFit="1" customWidth="1"/>
    <col min="5" max="5" width="3.88671875" style="2" bestFit="1" customWidth="1"/>
    <col min="6" max="6" width="3.5546875" style="2" bestFit="1" customWidth="1"/>
    <col min="7" max="7" width="15.21875" style="2" bestFit="1" customWidth="1"/>
    <col min="8" max="8" width="3.33203125" style="2" bestFit="1" customWidth="1"/>
    <col min="9" max="9" width="3.5546875" style="2" bestFit="1" customWidth="1"/>
    <col min="10" max="10" width="3.88671875" style="2" bestFit="1" customWidth="1"/>
    <col min="11" max="11" width="3.5546875" style="2" bestFit="1" customWidth="1"/>
    <col min="12" max="12" width="15" style="2" bestFit="1" customWidth="1"/>
    <col min="13" max="13" width="3.33203125" style="2" bestFit="1" customWidth="1"/>
    <col min="14" max="14" width="3.5546875" style="2" bestFit="1" customWidth="1"/>
    <col min="15" max="15" width="3.88671875" style="2" bestFit="1" customWidth="1"/>
    <col min="16" max="16" width="3.5546875" style="2" bestFit="1" customWidth="1"/>
    <col min="17" max="17" width="8.21875" style="2" bestFit="1" customWidth="1"/>
    <col min="18" max="18" width="11.33203125" style="1" bestFit="1" customWidth="1"/>
    <col min="19" max="19" width="8.109375" style="1" hidden="1" customWidth="1"/>
    <col min="20" max="16384" width="9.109375" style="1"/>
  </cols>
  <sheetData>
    <row r="1" spans="1:19" s="3" customFormat="1" ht="13.2" x14ac:dyDescent="0.25">
      <c r="A1" s="30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9" s="5" customFormat="1" ht="9.75" customHeight="1" x14ac:dyDescent="0.2">
      <c r="A2" s="35" t="s">
        <v>13</v>
      </c>
      <c r="B2" s="36" t="s">
        <v>0</v>
      </c>
      <c r="C2" s="36"/>
      <c r="D2" s="36"/>
      <c r="E2" s="36"/>
      <c r="F2" s="36"/>
      <c r="G2" s="37" t="s">
        <v>1</v>
      </c>
      <c r="H2" s="37"/>
      <c r="I2" s="37"/>
      <c r="J2" s="37"/>
      <c r="K2" s="37"/>
      <c r="L2" s="37" t="s">
        <v>2</v>
      </c>
      <c r="M2" s="37"/>
      <c r="N2" s="37"/>
      <c r="O2" s="37"/>
      <c r="P2" s="37"/>
      <c r="Q2" s="38" t="s">
        <v>12</v>
      </c>
      <c r="R2" s="38" t="s">
        <v>17</v>
      </c>
      <c r="S2" s="12" t="s">
        <v>18</v>
      </c>
    </row>
    <row r="3" spans="1:19" s="5" customFormat="1" ht="9.75" customHeight="1" x14ac:dyDescent="0.2">
      <c r="A3" s="39" t="s">
        <v>16</v>
      </c>
      <c r="B3" s="40" t="s">
        <v>11</v>
      </c>
      <c r="C3" s="38" t="s">
        <v>3</v>
      </c>
      <c r="D3" s="38" t="s">
        <v>4</v>
      </c>
      <c r="E3" s="38" t="s">
        <v>5</v>
      </c>
      <c r="F3" s="38" t="s">
        <v>6</v>
      </c>
      <c r="G3" s="41" t="s">
        <v>11</v>
      </c>
      <c r="H3" s="38" t="s">
        <v>3</v>
      </c>
      <c r="I3" s="38" t="s">
        <v>4</v>
      </c>
      <c r="J3" s="38" t="s">
        <v>5</v>
      </c>
      <c r="K3" s="38" t="s">
        <v>6</v>
      </c>
      <c r="L3" s="41" t="s">
        <v>11</v>
      </c>
      <c r="M3" s="38" t="s">
        <v>3</v>
      </c>
      <c r="N3" s="38" t="s">
        <v>4</v>
      </c>
      <c r="O3" s="38" t="s">
        <v>5</v>
      </c>
      <c r="P3" s="38" t="s">
        <v>6</v>
      </c>
      <c r="Q3" s="38" t="s">
        <v>24</v>
      </c>
      <c r="R3" s="38" t="s">
        <v>21</v>
      </c>
      <c r="S3" s="13" t="s">
        <v>19</v>
      </c>
    </row>
    <row r="4" spans="1:19" s="4" customFormat="1" ht="11.25" customHeight="1" x14ac:dyDescent="0.2">
      <c r="A4" s="14">
        <v>1</v>
      </c>
      <c r="B4" s="15" t="s">
        <v>48</v>
      </c>
      <c r="C4" s="16">
        <v>8</v>
      </c>
      <c r="D4" s="17">
        <v>38.799999999999997</v>
      </c>
      <c r="E4" s="16">
        <v>9020</v>
      </c>
      <c r="F4" s="17">
        <v>2</v>
      </c>
      <c r="G4" s="31" t="s">
        <v>46</v>
      </c>
      <c r="H4" s="32">
        <v>1</v>
      </c>
      <c r="I4" s="33">
        <v>31.3</v>
      </c>
      <c r="J4" s="32">
        <v>1060</v>
      </c>
      <c r="K4" s="33">
        <v>13</v>
      </c>
      <c r="L4" s="18" t="s">
        <v>60</v>
      </c>
      <c r="M4" s="16">
        <v>1</v>
      </c>
      <c r="N4" s="17">
        <v>34</v>
      </c>
      <c r="O4" s="16">
        <v>1120</v>
      </c>
      <c r="P4" s="17">
        <v>7.5</v>
      </c>
      <c r="Q4" s="42">
        <f>SUM(C4,H4,M4)</f>
        <v>10</v>
      </c>
      <c r="R4" s="42">
        <f>SUM(Q4)-7</f>
        <v>3</v>
      </c>
      <c r="S4" s="21">
        <f>SUM(Q4:Q9)</f>
        <v>37</v>
      </c>
    </row>
    <row r="5" spans="1:19" s="4" customFormat="1" ht="11.25" customHeight="1" x14ac:dyDescent="0.2">
      <c r="A5" s="14">
        <v>2</v>
      </c>
      <c r="B5" s="15" t="s">
        <v>55</v>
      </c>
      <c r="C5" s="16">
        <v>0</v>
      </c>
      <c r="D5" s="17"/>
      <c r="E5" s="16">
        <v>0</v>
      </c>
      <c r="F5" s="17">
        <v>14</v>
      </c>
      <c r="G5" s="31" t="s">
        <v>25</v>
      </c>
      <c r="H5" s="32">
        <v>2</v>
      </c>
      <c r="I5" s="33">
        <v>35.700000000000003</v>
      </c>
      <c r="J5" s="32">
        <v>2330</v>
      </c>
      <c r="K5" s="33">
        <v>6</v>
      </c>
      <c r="L5" s="18" t="s">
        <v>50</v>
      </c>
      <c r="M5" s="16">
        <v>4</v>
      </c>
      <c r="N5" s="17">
        <v>36.9</v>
      </c>
      <c r="O5" s="16">
        <v>4660</v>
      </c>
      <c r="P5" s="17">
        <v>1</v>
      </c>
      <c r="Q5" s="42">
        <f t="shared" ref="Q5:Q17" si="0">SUM(C5,H5,M5)</f>
        <v>6</v>
      </c>
      <c r="R5" s="42">
        <f t="shared" ref="R5:R17" si="1">SUM(Q5)-7</f>
        <v>-1</v>
      </c>
      <c r="S5" s="22"/>
    </row>
    <row r="6" spans="1:19" s="4" customFormat="1" ht="11.25" customHeight="1" x14ac:dyDescent="0.2">
      <c r="A6" s="14">
        <v>3</v>
      </c>
      <c r="B6" s="15" t="s">
        <v>56</v>
      </c>
      <c r="C6" s="16">
        <v>3</v>
      </c>
      <c r="D6" s="17">
        <v>33.700000000000003</v>
      </c>
      <c r="E6" s="16">
        <v>3240</v>
      </c>
      <c r="F6" s="17">
        <v>10</v>
      </c>
      <c r="G6" s="34" t="s">
        <v>58</v>
      </c>
      <c r="H6" s="32">
        <v>1</v>
      </c>
      <c r="I6" s="33">
        <v>33.5</v>
      </c>
      <c r="J6" s="32">
        <v>1120</v>
      </c>
      <c r="K6" s="33">
        <v>11</v>
      </c>
      <c r="L6" s="18" t="s">
        <v>23</v>
      </c>
      <c r="M6" s="16">
        <v>0</v>
      </c>
      <c r="N6" s="17"/>
      <c r="O6" s="16">
        <v>0</v>
      </c>
      <c r="P6" s="17">
        <v>14</v>
      </c>
      <c r="Q6" s="42">
        <f t="shared" si="0"/>
        <v>4</v>
      </c>
      <c r="R6" s="42">
        <f t="shared" si="1"/>
        <v>-3</v>
      </c>
      <c r="S6" s="22"/>
    </row>
    <row r="7" spans="1:19" s="4" customFormat="1" ht="11.25" customHeight="1" x14ac:dyDescent="0.2">
      <c r="A7" s="14">
        <v>4</v>
      </c>
      <c r="B7" s="20" t="s">
        <v>34</v>
      </c>
      <c r="C7" s="16">
        <v>0</v>
      </c>
      <c r="D7" s="17"/>
      <c r="E7" s="16">
        <v>0</v>
      </c>
      <c r="F7" s="17">
        <v>14</v>
      </c>
      <c r="G7" s="31" t="s">
        <v>45</v>
      </c>
      <c r="H7" s="32">
        <v>3</v>
      </c>
      <c r="I7" s="33">
        <v>33.5</v>
      </c>
      <c r="J7" s="32">
        <v>3270</v>
      </c>
      <c r="K7" s="33">
        <v>5</v>
      </c>
      <c r="L7" s="18" t="s">
        <v>44</v>
      </c>
      <c r="M7" s="16">
        <v>1</v>
      </c>
      <c r="N7" s="17">
        <v>37</v>
      </c>
      <c r="O7" s="16">
        <v>1210</v>
      </c>
      <c r="P7" s="17">
        <v>5</v>
      </c>
      <c r="Q7" s="42">
        <f t="shared" si="0"/>
        <v>4</v>
      </c>
      <c r="R7" s="42">
        <f t="shared" si="1"/>
        <v>-3</v>
      </c>
      <c r="S7" s="22"/>
    </row>
    <row r="8" spans="1:19" s="4" customFormat="1" ht="11.25" customHeight="1" x14ac:dyDescent="0.2">
      <c r="A8" s="14">
        <v>5</v>
      </c>
      <c r="B8" s="15" t="s">
        <v>65</v>
      </c>
      <c r="C8" s="16">
        <v>5</v>
      </c>
      <c r="D8" s="17">
        <v>36.700000000000003</v>
      </c>
      <c r="E8" s="16">
        <v>5570</v>
      </c>
      <c r="F8" s="17">
        <v>6</v>
      </c>
      <c r="G8" s="34" t="s">
        <v>64</v>
      </c>
      <c r="H8" s="32">
        <v>2</v>
      </c>
      <c r="I8" s="33">
        <v>35</v>
      </c>
      <c r="J8" s="32">
        <v>2210</v>
      </c>
      <c r="K8" s="33">
        <v>7</v>
      </c>
      <c r="L8" s="18" t="s">
        <v>54</v>
      </c>
      <c r="M8" s="16">
        <v>0</v>
      </c>
      <c r="N8" s="17"/>
      <c r="O8" s="16">
        <v>0</v>
      </c>
      <c r="P8" s="17">
        <v>14</v>
      </c>
      <c r="Q8" s="42">
        <f t="shared" si="0"/>
        <v>7</v>
      </c>
      <c r="R8" s="42">
        <f t="shared" si="1"/>
        <v>0</v>
      </c>
      <c r="S8" s="22"/>
    </row>
    <row r="9" spans="1:19" s="4" customFormat="1" ht="11.25" customHeight="1" x14ac:dyDescent="0.2">
      <c r="A9" s="14">
        <v>6</v>
      </c>
      <c r="B9" s="15" t="s">
        <v>47</v>
      </c>
      <c r="C9" s="16">
        <v>4</v>
      </c>
      <c r="D9" s="17">
        <v>36.5</v>
      </c>
      <c r="E9" s="16">
        <v>4660</v>
      </c>
      <c r="F9" s="17">
        <v>7</v>
      </c>
      <c r="G9" s="31" t="s">
        <v>51</v>
      </c>
      <c r="H9" s="32">
        <v>2</v>
      </c>
      <c r="I9" s="33">
        <v>33.5</v>
      </c>
      <c r="J9" s="32">
        <v>2210</v>
      </c>
      <c r="K9" s="33">
        <v>8</v>
      </c>
      <c r="L9" s="18" t="s">
        <v>49</v>
      </c>
      <c r="M9" s="16">
        <v>0</v>
      </c>
      <c r="N9" s="17"/>
      <c r="O9" s="16"/>
      <c r="P9" s="17">
        <v>14</v>
      </c>
      <c r="Q9" s="42">
        <f t="shared" si="0"/>
        <v>6</v>
      </c>
      <c r="R9" s="42">
        <f t="shared" si="1"/>
        <v>-1</v>
      </c>
      <c r="S9" s="23"/>
    </row>
    <row r="10" spans="1:19" s="4" customFormat="1" ht="11.25" customHeight="1" x14ac:dyDescent="0.2">
      <c r="A10" s="14">
        <v>7</v>
      </c>
      <c r="B10" s="15" t="s">
        <v>36</v>
      </c>
      <c r="C10" s="16">
        <v>5</v>
      </c>
      <c r="D10" s="17">
        <v>41</v>
      </c>
      <c r="E10" s="16">
        <v>5930</v>
      </c>
      <c r="F10" s="17">
        <v>5</v>
      </c>
      <c r="G10" s="34" t="s">
        <v>31</v>
      </c>
      <c r="H10" s="32">
        <v>4</v>
      </c>
      <c r="I10" s="33">
        <v>37.5</v>
      </c>
      <c r="J10" s="32">
        <v>4810</v>
      </c>
      <c r="K10" s="33">
        <v>1</v>
      </c>
      <c r="L10" s="19" t="s">
        <v>52</v>
      </c>
      <c r="M10" s="16">
        <v>1</v>
      </c>
      <c r="N10" s="17">
        <v>34</v>
      </c>
      <c r="O10" s="16">
        <v>1120</v>
      </c>
      <c r="P10" s="17">
        <v>7.5</v>
      </c>
      <c r="Q10" s="42">
        <f t="shared" si="0"/>
        <v>10</v>
      </c>
      <c r="R10" s="42">
        <f t="shared" si="1"/>
        <v>3</v>
      </c>
      <c r="S10" s="24">
        <f>SUM(Q10:Q17)</f>
        <v>64</v>
      </c>
    </row>
    <row r="11" spans="1:19" s="4" customFormat="1" ht="11.25" customHeight="1" x14ac:dyDescent="0.2">
      <c r="A11" s="14">
        <v>8</v>
      </c>
      <c r="B11" s="15" t="s">
        <v>38</v>
      </c>
      <c r="C11" s="16">
        <v>8</v>
      </c>
      <c r="D11" s="17">
        <v>35</v>
      </c>
      <c r="E11" s="16">
        <v>8840</v>
      </c>
      <c r="F11" s="17">
        <v>3</v>
      </c>
      <c r="G11" s="31" t="s">
        <v>63</v>
      </c>
      <c r="H11" s="32">
        <v>3</v>
      </c>
      <c r="I11" s="33">
        <v>36.200000000000003</v>
      </c>
      <c r="J11" s="32">
        <v>3540</v>
      </c>
      <c r="K11" s="33">
        <v>3</v>
      </c>
      <c r="L11" s="19" t="s">
        <v>32</v>
      </c>
      <c r="M11" s="16">
        <v>1</v>
      </c>
      <c r="N11" s="17">
        <v>36.1</v>
      </c>
      <c r="O11" s="16">
        <v>1210</v>
      </c>
      <c r="P11" s="17">
        <v>6</v>
      </c>
      <c r="Q11" s="42">
        <f t="shared" si="0"/>
        <v>12</v>
      </c>
      <c r="R11" s="42">
        <f t="shared" si="1"/>
        <v>5</v>
      </c>
      <c r="S11" s="25"/>
    </row>
    <row r="12" spans="1:19" s="4" customFormat="1" ht="11.25" customHeight="1" x14ac:dyDescent="0.2">
      <c r="A12" s="14">
        <v>9</v>
      </c>
      <c r="B12" s="15" t="s">
        <v>39</v>
      </c>
      <c r="C12" s="16">
        <v>4</v>
      </c>
      <c r="D12" s="17">
        <v>36.200000000000003</v>
      </c>
      <c r="E12" s="16">
        <v>4510</v>
      </c>
      <c r="F12" s="17">
        <v>8</v>
      </c>
      <c r="G12" s="31" t="s">
        <v>53</v>
      </c>
      <c r="H12" s="32">
        <v>1</v>
      </c>
      <c r="I12" s="33">
        <v>39.200000000000003</v>
      </c>
      <c r="J12" s="32">
        <v>1300</v>
      </c>
      <c r="K12" s="33">
        <v>9</v>
      </c>
      <c r="L12" s="18" t="s">
        <v>41</v>
      </c>
      <c r="M12" s="16">
        <v>3</v>
      </c>
      <c r="N12" s="17">
        <v>33.799999999999997</v>
      </c>
      <c r="O12" s="16">
        <v>3330</v>
      </c>
      <c r="P12" s="17">
        <v>2</v>
      </c>
      <c r="Q12" s="42">
        <f t="shared" si="0"/>
        <v>8</v>
      </c>
      <c r="R12" s="42">
        <f t="shared" si="1"/>
        <v>1</v>
      </c>
      <c r="S12" s="25"/>
    </row>
    <row r="13" spans="1:19" s="4" customFormat="1" ht="11.25" customHeight="1" x14ac:dyDescent="0.2">
      <c r="A13" s="14">
        <v>10</v>
      </c>
      <c r="B13" s="15" t="s">
        <v>22</v>
      </c>
      <c r="C13" s="16">
        <v>8</v>
      </c>
      <c r="D13" s="17">
        <v>42.9</v>
      </c>
      <c r="E13" s="16">
        <v>9290</v>
      </c>
      <c r="F13" s="17">
        <v>1</v>
      </c>
      <c r="G13" s="31" t="s">
        <v>26</v>
      </c>
      <c r="H13" s="32">
        <v>1</v>
      </c>
      <c r="I13" s="33">
        <v>33</v>
      </c>
      <c r="J13" s="32">
        <v>1090</v>
      </c>
      <c r="K13" s="33">
        <v>12</v>
      </c>
      <c r="L13" s="19" t="s">
        <v>62</v>
      </c>
      <c r="M13" s="16">
        <v>0</v>
      </c>
      <c r="N13" s="17"/>
      <c r="O13" s="16">
        <v>0</v>
      </c>
      <c r="P13" s="17">
        <v>14</v>
      </c>
      <c r="Q13" s="42">
        <f t="shared" si="0"/>
        <v>9</v>
      </c>
      <c r="R13" s="42">
        <f t="shared" si="1"/>
        <v>2</v>
      </c>
      <c r="S13" s="25"/>
    </row>
    <row r="14" spans="1:19" s="4" customFormat="1" ht="11.25" customHeight="1" x14ac:dyDescent="0.2">
      <c r="A14" s="14">
        <v>11</v>
      </c>
      <c r="B14" s="15" t="s">
        <v>59</v>
      </c>
      <c r="C14" s="16">
        <v>3</v>
      </c>
      <c r="D14" s="17">
        <v>36.4</v>
      </c>
      <c r="E14" s="16">
        <v>3540</v>
      </c>
      <c r="F14" s="17">
        <v>9</v>
      </c>
      <c r="G14" s="34" t="s">
        <v>37</v>
      </c>
      <c r="H14" s="32">
        <v>4</v>
      </c>
      <c r="I14" s="33">
        <v>37.799999999999997</v>
      </c>
      <c r="J14" s="32">
        <v>4720</v>
      </c>
      <c r="K14" s="33">
        <v>2</v>
      </c>
      <c r="L14" s="18" t="s">
        <v>35</v>
      </c>
      <c r="M14" s="16">
        <v>2</v>
      </c>
      <c r="N14" s="17">
        <v>40.299999999999997</v>
      </c>
      <c r="O14" s="16">
        <v>2330</v>
      </c>
      <c r="P14" s="17">
        <v>4</v>
      </c>
      <c r="Q14" s="42">
        <f t="shared" si="0"/>
        <v>9</v>
      </c>
      <c r="R14" s="42">
        <f t="shared" si="1"/>
        <v>2</v>
      </c>
      <c r="S14" s="25"/>
    </row>
    <row r="15" spans="1:19" s="4" customFormat="1" ht="11.25" customHeight="1" x14ac:dyDescent="0.2">
      <c r="A15" s="14">
        <v>12</v>
      </c>
      <c r="B15" s="15" t="s">
        <v>33</v>
      </c>
      <c r="C15" s="16">
        <v>2</v>
      </c>
      <c r="D15" s="17">
        <v>38.5</v>
      </c>
      <c r="E15" s="16">
        <v>2450</v>
      </c>
      <c r="F15" s="17">
        <v>11</v>
      </c>
      <c r="G15" s="34" t="s">
        <v>43</v>
      </c>
      <c r="H15" s="32">
        <v>1</v>
      </c>
      <c r="I15" s="33">
        <v>37.6</v>
      </c>
      <c r="J15" s="32">
        <v>1240</v>
      </c>
      <c r="K15" s="33">
        <v>10</v>
      </c>
      <c r="L15" s="18" t="s">
        <v>40</v>
      </c>
      <c r="M15" s="16">
        <v>0</v>
      </c>
      <c r="N15" s="17"/>
      <c r="O15" s="16">
        <v>0</v>
      </c>
      <c r="P15" s="17">
        <v>14</v>
      </c>
      <c r="Q15" s="42">
        <f t="shared" si="0"/>
        <v>3</v>
      </c>
      <c r="R15" s="42">
        <f t="shared" si="1"/>
        <v>-4</v>
      </c>
      <c r="S15" s="25"/>
    </row>
    <row r="16" spans="1:19" s="4" customFormat="1" ht="11.25" customHeight="1" x14ac:dyDescent="0.2">
      <c r="A16" s="14">
        <v>13</v>
      </c>
      <c r="B16" s="15" t="s">
        <v>29</v>
      </c>
      <c r="C16" s="16">
        <v>2</v>
      </c>
      <c r="D16" s="17">
        <v>35.200000000000003</v>
      </c>
      <c r="E16" s="16">
        <v>2300</v>
      </c>
      <c r="F16" s="17">
        <v>12</v>
      </c>
      <c r="G16" s="34" t="s">
        <v>27</v>
      </c>
      <c r="H16" s="32">
        <v>0</v>
      </c>
      <c r="I16" s="33"/>
      <c r="J16" s="32">
        <v>0</v>
      </c>
      <c r="K16" s="33">
        <v>14</v>
      </c>
      <c r="L16" s="18" t="s">
        <v>61</v>
      </c>
      <c r="M16" s="16">
        <v>2</v>
      </c>
      <c r="N16" s="17">
        <v>37</v>
      </c>
      <c r="O16" s="16">
        <v>2390</v>
      </c>
      <c r="P16" s="17">
        <v>3</v>
      </c>
      <c r="Q16" s="42">
        <f t="shared" si="0"/>
        <v>4</v>
      </c>
      <c r="R16" s="42">
        <f t="shared" si="1"/>
        <v>-3</v>
      </c>
      <c r="S16" s="25"/>
    </row>
    <row r="17" spans="1:19" s="4" customFormat="1" ht="11.25" customHeight="1" x14ac:dyDescent="0.2">
      <c r="A17" s="14">
        <v>14</v>
      </c>
      <c r="B17" s="15" t="s">
        <v>30</v>
      </c>
      <c r="C17" s="16">
        <v>6</v>
      </c>
      <c r="D17" s="17">
        <v>35.5</v>
      </c>
      <c r="E17" s="16">
        <v>6780</v>
      </c>
      <c r="F17" s="17">
        <v>4</v>
      </c>
      <c r="G17" s="34" t="s">
        <v>57</v>
      </c>
      <c r="H17" s="32">
        <v>3</v>
      </c>
      <c r="I17" s="33">
        <v>35.5</v>
      </c>
      <c r="J17" s="32">
        <v>3390</v>
      </c>
      <c r="K17" s="33">
        <v>4</v>
      </c>
      <c r="L17" s="18" t="s">
        <v>42</v>
      </c>
      <c r="M17" s="16">
        <v>0</v>
      </c>
      <c r="N17" s="17"/>
      <c r="O17" s="16">
        <v>0</v>
      </c>
      <c r="P17" s="17">
        <v>14</v>
      </c>
      <c r="Q17" s="42">
        <f t="shared" si="0"/>
        <v>9</v>
      </c>
      <c r="R17" s="42">
        <f t="shared" si="1"/>
        <v>2</v>
      </c>
      <c r="S17" s="25"/>
    </row>
    <row r="18" spans="1:19" s="4" customFormat="1" ht="11.25" customHeight="1" x14ac:dyDescent="0.2">
      <c r="A18" s="6" t="s">
        <v>67</v>
      </c>
      <c r="B18" s="26" t="s">
        <v>7</v>
      </c>
      <c r="C18" s="26"/>
      <c r="D18" s="26"/>
      <c r="E18" s="26"/>
      <c r="F18" s="26"/>
      <c r="G18" s="26" t="s">
        <v>10</v>
      </c>
      <c r="H18" s="26"/>
      <c r="I18" s="26"/>
      <c r="J18" s="26"/>
      <c r="K18" s="26"/>
      <c r="L18" s="26" t="s">
        <v>9</v>
      </c>
      <c r="M18" s="26"/>
      <c r="N18" s="26"/>
      <c r="O18" s="26"/>
      <c r="P18" s="26"/>
      <c r="Q18" s="27">
        <f>SUM(Q4:Q17)</f>
        <v>101</v>
      </c>
      <c r="R18" s="9" t="s">
        <v>20</v>
      </c>
    </row>
    <row r="19" spans="1:19" s="4" customFormat="1" ht="11.25" customHeight="1" x14ac:dyDescent="0.2">
      <c r="A19" s="7" t="s">
        <v>14</v>
      </c>
      <c r="B19" s="26" t="s">
        <v>8</v>
      </c>
      <c r="C19" s="26"/>
      <c r="D19" s="26"/>
      <c r="E19" s="26"/>
      <c r="F19" s="26"/>
      <c r="G19" s="26" t="s">
        <v>8</v>
      </c>
      <c r="H19" s="26"/>
      <c r="I19" s="26"/>
      <c r="J19" s="26"/>
      <c r="K19" s="26"/>
      <c r="L19" s="26" t="s">
        <v>8</v>
      </c>
      <c r="M19" s="26"/>
      <c r="N19" s="26"/>
      <c r="O19" s="26"/>
      <c r="P19" s="26"/>
      <c r="Q19" s="28"/>
      <c r="R19" s="10" t="s">
        <v>28</v>
      </c>
    </row>
    <row r="20" spans="1:19" s="4" customFormat="1" ht="11.25" customHeight="1" x14ac:dyDescent="0.2">
      <c r="A20" s="8" t="s">
        <v>15</v>
      </c>
      <c r="B20" s="29">
        <f>SUM(C4:C17)</f>
        <v>58</v>
      </c>
      <c r="C20" s="29"/>
      <c r="D20" s="29"/>
      <c r="E20" s="29"/>
      <c r="F20" s="29"/>
      <c r="G20" s="29">
        <f>SUM(H4:H17)</f>
        <v>28</v>
      </c>
      <c r="H20" s="29"/>
      <c r="I20" s="29"/>
      <c r="J20" s="29"/>
      <c r="K20" s="29"/>
      <c r="L20" s="29">
        <f>SUM(M4:M17)</f>
        <v>15</v>
      </c>
      <c r="M20" s="29"/>
      <c r="N20" s="29"/>
      <c r="O20" s="29"/>
      <c r="P20" s="29"/>
      <c r="Q20" s="28"/>
      <c r="R20" s="11">
        <f>SUM(Q4:Q17)/14</f>
        <v>7.2142857142857144</v>
      </c>
    </row>
  </sheetData>
  <mergeCells count="16">
    <mergeCell ref="S4:S9"/>
    <mergeCell ref="S10:S17"/>
    <mergeCell ref="A1:R1"/>
    <mergeCell ref="B18:F18"/>
    <mergeCell ref="Q18:Q20"/>
    <mergeCell ref="B20:F20"/>
    <mergeCell ref="B19:F19"/>
    <mergeCell ref="G2:K2"/>
    <mergeCell ref="L2:P2"/>
    <mergeCell ref="B2:F2"/>
    <mergeCell ref="G18:K18"/>
    <mergeCell ref="G19:K19"/>
    <mergeCell ref="G20:K20"/>
    <mergeCell ref="L18:P18"/>
    <mergeCell ref="L19:P19"/>
    <mergeCell ref="L20:P20"/>
  </mergeCells>
  <phoneticPr fontId="0" type="noConversion"/>
  <pageMargins left="0.74803149606299213" right="0.11811023622047245" top="0.6692913385826772" bottom="0.11811023622047245" header="0.23622047244094491" footer="0.1574803149606299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2022-05-09T11:35:57Z</cp:lastPrinted>
  <dcterms:created xsi:type="dcterms:W3CDTF">2003-06-13T07:01:41Z</dcterms:created>
  <dcterms:modified xsi:type="dcterms:W3CDTF">2025-12-06T12:00:23Z</dcterms:modified>
</cp:coreProperties>
</file>