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9-Eliminacje\Eliminacje 2024\Puchar Ropy 2024\"/>
    </mc:Choice>
  </mc:AlternateContent>
  <xr:revisionPtr revIDLastSave="0" documentId="13_ncr:1_{792CCD8F-399D-4FC3-A114-EB0931F52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R4" i="1" s="1"/>
  <c r="L26" i="1" l="1"/>
  <c r="G26" i="1"/>
  <c r="B26" i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5" i="1" l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R26" i="1" l="1"/>
  <c r="Q24" i="1"/>
  <c r="S10" i="1"/>
  <c r="S4" i="1" l="1"/>
</calcChain>
</file>

<file path=xl/sharedStrings.xml><?xml version="1.0" encoding="utf-8"?>
<sst xmlns="http://schemas.openxmlformats.org/spreadsheetml/2006/main" count="118" uniqueCount="104">
  <si>
    <t>Tura 1</t>
  </si>
  <si>
    <t>Tura 2</t>
  </si>
  <si>
    <t>Tura 3</t>
  </si>
  <si>
    <t>Ryb</t>
  </si>
  <si>
    <t>N-R</t>
  </si>
  <si>
    <t>Pkt</t>
  </si>
  <si>
    <t>GP</t>
  </si>
  <si>
    <t>RAZEM tura 1</t>
  </si>
  <si>
    <t>Ryby</t>
  </si>
  <si>
    <t>RAZEM tura 3</t>
  </si>
  <si>
    <t>RAZEM tura 2</t>
  </si>
  <si>
    <t>Zawodnik</t>
  </si>
  <si>
    <t>RAZEM ryb</t>
  </si>
  <si>
    <t>sektor C</t>
  </si>
  <si>
    <t>zbiornik</t>
  </si>
  <si>
    <t>Kobylanka</t>
  </si>
  <si>
    <t>STATUS</t>
  </si>
  <si>
    <t>Brzeg wsch.</t>
  </si>
  <si>
    <t>Brzeg zach.</t>
  </si>
  <si>
    <t>średnia ilość ryb</t>
  </si>
  <si>
    <t>ROTACJI</t>
  </si>
  <si>
    <t>Łach Paweł</t>
  </si>
  <si>
    <t>dla rotacji</t>
  </si>
  <si>
    <t>na rotację</t>
  </si>
  <si>
    <t>Puchar Ropy 2024 (11-12 maj) - sektor C - zbiornik Kobylanka - staw nr 1 - łowienie z brzegu</t>
  </si>
  <si>
    <t>wakat</t>
  </si>
  <si>
    <t>Gołofit Lesław</t>
  </si>
  <si>
    <t>Lach Michał</t>
  </si>
  <si>
    <t>Łach Amadeusz</t>
  </si>
  <si>
    <t>Nowak Jarosław</t>
  </si>
  <si>
    <t>Gluza Tomasz</t>
  </si>
  <si>
    <t>Nr stanowiska</t>
  </si>
  <si>
    <t>rotacja</t>
  </si>
  <si>
    <t>1-6-11-16</t>
  </si>
  <si>
    <t>2-7-12-17</t>
  </si>
  <si>
    <t>3-8-13-18</t>
  </si>
  <si>
    <t>4-9-14-19</t>
  </si>
  <si>
    <t>5-10-15-20</t>
  </si>
  <si>
    <t>6-11-16-1</t>
  </si>
  <si>
    <t>7-12-17-2</t>
  </si>
  <si>
    <t>8-13-18-3</t>
  </si>
  <si>
    <t>9-14-19-4</t>
  </si>
  <si>
    <t>10-15-20-5</t>
  </si>
  <si>
    <t>11-16-1-6</t>
  </si>
  <si>
    <t>12-17-2-7</t>
  </si>
  <si>
    <t>13-18-3-8</t>
  </si>
  <si>
    <t>14-19-4-9</t>
  </si>
  <si>
    <t>15-20-5-10</t>
  </si>
  <si>
    <t>16-1-6-11</t>
  </si>
  <si>
    <t>17-2-7-12</t>
  </si>
  <si>
    <t>18-3-8-13</t>
  </si>
  <si>
    <t>19-4-9-14</t>
  </si>
  <si>
    <t>20-5-10-15</t>
  </si>
  <si>
    <t>Habdas Krzysztof</t>
  </si>
  <si>
    <t>Habdas Paweł</t>
  </si>
  <si>
    <t>Gawlicki Piotr</t>
  </si>
  <si>
    <t>Białoń Krystian</t>
  </si>
  <si>
    <t>Bielak Jacek</t>
  </si>
  <si>
    <t>Bryja Mariusz</t>
  </si>
  <si>
    <t>Chytła Wojciech</t>
  </si>
  <si>
    <t>Ciszewski Jarosław</t>
  </si>
  <si>
    <t>Dominiak Wojciech</t>
  </si>
  <si>
    <t>Elżbieciak Jerzy</t>
  </si>
  <si>
    <t>Frankiewicz Michał</t>
  </si>
  <si>
    <t>Frąckowiak Grzegorz</t>
  </si>
  <si>
    <t>Gębala Piotr</t>
  </si>
  <si>
    <t>Jackowski Ignacy</t>
  </si>
  <si>
    <t>Juszczak Michał</t>
  </si>
  <si>
    <t>Kęsek Konrad</t>
  </si>
  <si>
    <t>Kityński Jakub</t>
  </si>
  <si>
    <t>Kliś Piotr</t>
  </si>
  <si>
    <t>Kłysiak Marcin</t>
  </si>
  <si>
    <t>Koba Daniel</t>
  </si>
  <si>
    <t>Kolber Maciej</t>
  </si>
  <si>
    <t>Konwiński Andrzej</t>
  </si>
  <si>
    <t>Korczyk Jakub</t>
  </si>
  <si>
    <t>Krawiecki Marek</t>
  </si>
  <si>
    <t>Kwaśniewski Dariusz</t>
  </si>
  <si>
    <t>Leuchyk Uladzimier</t>
  </si>
  <si>
    <t>Łabędziewski Mieszko</t>
  </si>
  <si>
    <t>Ławnik Artur</t>
  </si>
  <si>
    <t>Łobas Barbara</t>
  </si>
  <si>
    <t>Maciaszek Tomasz</t>
  </si>
  <si>
    <t>Małek Krzysztof</t>
  </si>
  <si>
    <t>Małutowski Krzysztof</t>
  </si>
  <si>
    <t>Marzec Grzegorz</t>
  </si>
  <si>
    <t>Matuśniak Marcin</t>
  </si>
  <si>
    <t>Mike Piotr</t>
  </si>
  <si>
    <t>Obłoza Arkadiusz</t>
  </si>
  <si>
    <t>Omazda Robert</t>
  </si>
  <si>
    <t>Ormiański Sławomir</t>
  </si>
  <si>
    <t>Ostruszka Krzysztof</t>
  </si>
  <si>
    <t>Pielech Krystian</t>
  </si>
  <si>
    <t>Piętowski Łukasz</t>
  </si>
  <si>
    <t>Podstawka Paweł</t>
  </si>
  <si>
    <t>Staś Szymon</t>
  </si>
  <si>
    <t>Szczygieł Artur</t>
  </si>
  <si>
    <t>Szewczyk Bogusław</t>
  </si>
  <si>
    <t>Szuba Krzysztof</t>
  </si>
  <si>
    <t>Telesz Wojciech</t>
  </si>
  <si>
    <t>Wanagiel Marek</t>
  </si>
  <si>
    <t>Wojtaszek Grzegorz</t>
  </si>
  <si>
    <t>Żołądź Jacek</t>
  </si>
  <si>
    <t>Żurowski Przemysław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</si>
</sst>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charset val="238"/>
    </font>
    <font>
      <b/>
      <sz val="11"/>
      <name val="Arial CE"/>
      <charset val="238"/>
    </font>
    <font>
      <b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0" fontId="6" fillId="4" borderId="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4" borderId="5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" fontId="6" fillId="4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 wrapText="1"/>
    </xf>
    <xf numFmtId="0" fontId="1" fillId="5" borderId="1" xfId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/>
    </xf>
    <xf numFmtId="1" fontId="9" fillId="5" borderId="1" xfId="0" applyNumberFormat="1" applyFont="1" applyFill="1" applyBorder="1" applyAlignment="1">
      <alignment horizontal="center" vertical="center"/>
    </xf>
    <xf numFmtId="0" fontId="1" fillId="5" borderId="1" xfId="1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/>
    </xf>
    <xf numFmtId="1" fontId="6" fillId="6" borderId="5" xfId="0" applyNumberFormat="1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zoomScaleNormal="100" workbookViewId="0">
      <selection sqref="A1:R1"/>
    </sheetView>
  </sheetViews>
  <sheetFormatPr defaultColWidth="9.109375" defaultRowHeight="10.199999999999999" x14ac:dyDescent="0.2"/>
  <cols>
    <col min="1" max="1" width="9" style="1" bestFit="1" customWidth="1"/>
    <col min="2" max="2" width="23.109375" style="1" customWidth="1"/>
    <col min="3" max="3" width="3.5546875" style="2" customWidth="1"/>
    <col min="4" max="4" width="4" style="2" customWidth="1"/>
    <col min="5" max="5" width="4.44140625" style="2" customWidth="1"/>
    <col min="6" max="6" width="4" style="2" customWidth="1"/>
    <col min="7" max="7" width="22.109375" style="2" customWidth="1"/>
    <col min="8" max="8" width="3.5546875" style="2" customWidth="1"/>
    <col min="9" max="9" width="4" style="2" customWidth="1"/>
    <col min="10" max="10" width="4.44140625" style="2" customWidth="1"/>
    <col min="11" max="11" width="4" style="2" customWidth="1"/>
    <col min="12" max="12" width="24.33203125" style="2" customWidth="1"/>
    <col min="13" max="13" width="3.5546875" style="2" bestFit="1" customWidth="1"/>
    <col min="14" max="14" width="4" style="2" bestFit="1" customWidth="1"/>
    <col min="15" max="15" width="4.44140625" style="2" bestFit="1" customWidth="1"/>
    <col min="16" max="16" width="4" style="2" bestFit="1" customWidth="1"/>
    <col min="17" max="17" width="8" style="2" bestFit="1" customWidth="1"/>
    <col min="18" max="18" width="12.44140625" style="1" bestFit="1" customWidth="1"/>
    <col min="19" max="19" width="8.109375" style="1" hidden="1" customWidth="1"/>
    <col min="20" max="16384" width="9.109375" style="1"/>
  </cols>
  <sheetData>
    <row r="1" spans="1:19" s="3" customFormat="1" ht="13.8" x14ac:dyDescent="0.25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9" s="5" customFormat="1" ht="9.75" customHeight="1" x14ac:dyDescent="0.2">
      <c r="A2" s="9" t="s">
        <v>31</v>
      </c>
      <c r="B2" s="38" t="s">
        <v>0</v>
      </c>
      <c r="C2" s="38"/>
      <c r="D2" s="38"/>
      <c r="E2" s="38"/>
      <c r="F2" s="38"/>
      <c r="G2" s="37" t="s">
        <v>1</v>
      </c>
      <c r="H2" s="37"/>
      <c r="I2" s="37"/>
      <c r="J2" s="37"/>
      <c r="K2" s="37"/>
      <c r="L2" s="37" t="s">
        <v>2</v>
      </c>
      <c r="M2" s="37"/>
      <c r="N2" s="37"/>
      <c r="O2" s="37"/>
      <c r="P2" s="37"/>
      <c r="Q2" s="10" t="s">
        <v>12</v>
      </c>
      <c r="R2" s="10" t="s">
        <v>16</v>
      </c>
      <c r="S2" s="17" t="s">
        <v>17</v>
      </c>
    </row>
    <row r="3" spans="1:19" s="5" customFormat="1" ht="9.75" customHeight="1" x14ac:dyDescent="0.2">
      <c r="A3" s="11" t="s">
        <v>32</v>
      </c>
      <c r="B3" s="12" t="s">
        <v>11</v>
      </c>
      <c r="C3" s="10" t="s">
        <v>3</v>
      </c>
      <c r="D3" s="10" t="s">
        <v>4</v>
      </c>
      <c r="E3" s="10" t="s">
        <v>5</v>
      </c>
      <c r="F3" s="10" t="s">
        <v>6</v>
      </c>
      <c r="G3" s="13" t="s">
        <v>11</v>
      </c>
      <c r="H3" s="10" t="s">
        <v>3</v>
      </c>
      <c r="I3" s="10" t="s">
        <v>4</v>
      </c>
      <c r="J3" s="10" t="s">
        <v>5</v>
      </c>
      <c r="K3" s="10" t="s">
        <v>6</v>
      </c>
      <c r="L3" s="13" t="s">
        <v>11</v>
      </c>
      <c r="M3" s="10" t="s">
        <v>3</v>
      </c>
      <c r="N3" s="10" t="s">
        <v>4</v>
      </c>
      <c r="O3" s="10" t="s">
        <v>5</v>
      </c>
      <c r="P3" s="10" t="s">
        <v>6</v>
      </c>
      <c r="Q3" s="10" t="s">
        <v>22</v>
      </c>
      <c r="R3" s="10" t="s">
        <v>20</v>
      </c>
      <c r="S3" s="18" t="s">
        <v>18</v>
      </c>
    </row>
    <row r="4" spans="1:19" s="4" customFormat="1" ht="11.25" customHeight="1" x14ac:dyDescent="0.2">
      <c r="A4" s="19" t="s">
        <v>33</v>
      </c>
      <c r="B4" s="20" t="s">
        <v>66</v>
      </c>
      <c r="C4" s="21">
        <v>0</v>
      </c>
      <c r="D4" s="22"/>
      <c r="E4" s="21">
        <v>0</v>
      </c>
      <c r="F4" s="22">
        <v>20</v>
      </c>
      <c r="G4" s="23" t="s">
        <v>93</v>
      </c>
      <c r="H4" s="21">
        <v>0</v>
      </c>
      <c r="I4" s="22"/>
      <c r="J4" s="21">
        <v>0</v>
      </c>
      <c r="K4" s="22">
        <v>20</v>
      </c>
      <c r="L4" s="23" t="s">
        <v>84</v>
      </c>
      <c r="M4" s="21">
        <v>0</v>
      </c>
      <c r="N4" s="22"/>
      <c r="O4" s="21">
        <v>0</v>
      </c>
      <c r="P4" s="22">
        <v>20</v>
      </c>
      <c r="Q4" s="24">
        <f>SUM(C4,H4,M4)</f>
        <v>0</v>
      </c>
      <c r="R4" s="24">
        <f>SUM(Q4)-1</f>
        <v>-1</v>
      </c>
      <c r="S4" s="27">
        <f>SUM(Q4:Q9)</f>
        <v>5</v>
      </c>
    </row>
    <row r="5" spans="1:19" s="4" customFormat="1" ht="11.25" customHeight="1" x14ac:dyDescent="0.2">
      <c r="A5" s="19" t="s">
        <v>34</v>
      </c>
      <c r="B5" s="20" t="s">
        <v>27</v>
      </c>
      <c r="C5" s="21">
        <v>0</v>
      </c>
      <c r="D5" s="22"/>
      <c r="E5" s="21">
        <v>0</v>
      </c>
      <c r="F5" s="22">
        <v>20</v>
      </c>
      <c r="G5" s="23" t="s">
        <v>29</v>
      </c>
      <c r="H5" s="21">
        <v>0</v>
      </c>
      <c r="I5" s="22"/>
      <c r="J5" s="21">
        <v>0</v>
      </c>
      <c r="K5" s="22">
        <v>20</v>
      </c>
      <c r="L5" s="23" t="s">
        <v>87</v>
      </c>
      <c r="M5" s="21">
        <v>0</v>
      </c>
      <c r="N5" s="22"/>
      <c r="O5" s="21">
        <v>0</v>
      </c>
      <c r="P5" s="22">
        <v>20</v>
      </c>
      <c r="Q5" s="24">
        <f t="shared" ref="Q5:Q17" si="0">SUM(C5,H5,M5)</f>
        <v>0</v>
      </c>
      <c r="R5" s="24">
        <f t="shared" ref="R5:R23" si="1">SUM(Q5)-1</f>
        <v>-1</v>
      </c>
      <c r="S5" s="28"/>
    </row>
    <row r="6" spans="1:19" s="4" customFormat="1" ht="11.25" customHeight="1" x14ac:dyDescent="0.2">
      <c r="A6" s="19" t="s">
        <v>35</v>
      </c>
      <c r="B6" s="20" t="s">
        <v>72</v>
      </c>
      <c r="C6" s="21">
        <v>0</v>
      </c>
      <c r="D6" s="22"/>
      <c r="E6" s="21">
        <v>0</v>
      </c>
      <c r="F6" s="22">
        <v>20</v>
      </c>
      <c r="G6" s="25" t="s">
        <v>69</v>
      </c>
      <c r="H6" s="21">
        <v>0</v>
      </c>
      <c r="I6" s="22"/>
      <c r="J6" s="21">
        <v>0</v>
      </c>
      <c r="K6" s="22">
        <v>20</v>
      </c>
      <c r="L6" s="23" t="s">
        <v>99</v>
      </c>
      <c r="M6" s="21">
        <v>0</v>
      </c>
      <c r="N6" s="22"/>
      <c r="O6" s="21">
        <v>0</v>
      </c>
      <c r="P6" s="22">
        <v>20</v>
      </c>
      <c r="Q6" s="24">
        <f t="shared" si="0"/>
        <v>0</v>
      </c>
      <c r="R6" s="24">
        <f t="shared" si="1"/>
        <v>-1</v>
      </c>
      <c r="S6" s="28"/>
    </row>
    <row r="7" spans="1:19" s="4" customFormat="1" ht="11.25" customHeight="1" x14ac:dyDescent="0.2">
      <c r="A7" s="19" t="s">
        <v>36</v>
      </c>
      <c r="B7" s="26" t="s">
        <v>70</v>
      </c>
      <c r="C7" s="21">
        <v>0</v>
      </c>
      <c r="D7" s="22"/>
      <c r="E7" s="21">
        <v>0</v>
      </c>
      <c r="F7" s="22">
        <v>20</v>
      </c>
      <c r="G7" s="23" t="s">
        <v>25</v>
      </c>
      <c r="H7" s="21">
        <v>0</v>
      </c>
      <c r="I7" s="22"/>
      <c r="J7" s="21">
        <v>0</v>
      </c>
      <c r="K7" s="22">
        <v>20</v>
      </c>
      <c r="L7" s="23" t="s">
        <v>100</v>
      </c>
      <c r="M7" s="21">
        <v>1</v>
      </c>
      <c r="N7" s="22">
        <v>21.8</v>
      </c>
      <c r="O7" s="21">
        <v>760</v>
      </c>
      <c r="P7" s="22">
        <v>7</v>
      </c>
      <c r="Q7" s="24">
        <f t="shared" si="0"/>
        <v>1</v>
      </c>
      <c r="R7" s="24">
        <f t="shared" si="1"/>
        <v>0</v>
      </c>
      <c r="S7" s="28"/>
    </row>
    <row r="8" spans="1:19" s="4" customFormat="1" ht="11.25" customHeight="1" x14ac:dyDescent="0.2">
      <c r="A8" s="19" t="s">
        <v>37</v>
      </c>
      <c r="B8" s="20" t="s">
        <v>89</v>
      </c>
      <c r="C8" s="21">
        <v>0</v>
      </c>
      <c r="D8" s="22"/>
      <c r="E8" s="21">
        <v>0</v>
      </c>
      <c r="F8" s="22">
        <v>20</v>
      </c>
      <c r="G8" s="25" t="s">
        <v>73</v>
      </c>
      <c r="H8" s="21">
        <v>2</v>
      </c>
      <c r="I8" s="22">
        <v>45.5</v>
      </c>
      <c r="J8" s="21">
        <v>2600</v>
      </c>
      <c r="K8" s="22">
        <v>2</v>
      </c>
      <c r="L8" s="23" t="s">
        <v>60</v>
      </c>
      <c r="M8" s="21">
        <v>0</v>
      </c>
      <c r="N8" s="22"/>
      <c r="O8" s="21">
        <v>0</v>
      </c>
      <c r="P8" s="22">
        <v>20</v>
      </c>
      <c r="Q8" s="24">
        <f t="shared" si="0"/>
        <v>2</v>
      </c>
      <c r="R8" s="24">
        <f t="shared" si="1"/>
        <v>1</v>
      </c>
      <c r="S8" s="28"/>
    </row>
    <row r="9" spans="1:19" s="4" customFormat="1" ht="11.25" customHeight="1" x14ac:dyDescent="0.2">
      <c r="A9" s="19" t="s">
        <v>38</v>
      </c>
      <c r="B9" s="20" t="s">
        <v>91</v>
      </c>
      <c r="C9" s="21">
        <v>1</v>
      </c>
      <c r="D9" s="22">
        <v>33.4</v>
      </c>
      <c r="E9" s="21">
        <v>1120</v>
      </c>
      <c r="F9" s="22">
        <v>3</v>
      </c>
      <c r="G9" s="23" t="s">
        <v>83</v>
      </c>
      <c r="H9" s="21">
        <v>0</v>
      </c>
      <c r="I9" s="22"/>
      <c r="J9" s="21">
        <v>0</v>
      </c>
      <c r="K9" s="22">
        <v>20</v>
      </c>
      <c r="L9" s="23" t="s">
        <v>57</v>
      </c>
      <c r="M9" s="21">
        <v>1</v>
      </c>
      <c r="N9" s="22">
        <v>29.3</v>
      </c>
      <c r="O9" s="21">
        <v>1000</v>
      </c>
      <c r="P9" s="22">
        <v>6</v>
      </c>
      <c r="Q9" s="24">
        <f t="shared" si="0"/>
        <v>2</v>
      </c>
      <c r="R9" s="24">
        <f t="shared" si="1"/>
        <v>1</v>
      </c>
      <c r="S9" s="29"/>
    </row>
    <row r="10" spans="1:19" s="4" customFormat="1" ht="11.25" customHeight="1" x14ac:dyDescent="0.2">
      <c r="A10" s="19" t="s">
        <v>39</v>
      </c>
      <c r="B10" s="20" t="s">
        <v>92</v>
      </c>
      <c r="C10" s="21">
        <v>0</v>
      </c>
      <c r="D10" s="22"/>
      <c r="E10" s="21">
        <v>0</v>
      </c>
      <c r="F10" s="22">
        <v>20</v>
      </c>
      <c r="G10" s="25" t="s">
        <v>54</v>
      </c>
      <c r="H10" s="21">
        <v>0</v>
      </c>
      <c r="I10" s="22"/>
      <c r="J10" s="21">
        <v>0</v>
      </c>
      <c r="K10" s="22">
        <v>20</v>
      </c>
      <c r="L10" s="25" t="s">
        <v>90</v>
      </c>
      <c r="M10" s="21">
        <v>0</v>
      </c>
      <c r="N10" s="22"/>
      <c r="O10" s="21">
        <v>0</v>
      </c>
      <c r="P10" s="22">
        <v>20</v>
      </c>
      <c r="Q10" s="24">
        <f t="shared" si="0"/>
        <v>0</v>
      </c>
      <c r="R10" s="24">
        <f t="shared" si="1"/>
        <v>-1</v>
      </c>
      <c r="S10" s="30">
        <f>SUM(Q10:Q17)</f>
        <v>7</v>
      </c>
    </row>
    <row r="11" spans="1:19" s="4" customFormat="1" ht="11.25" customHeight="1" x14ac:dyDescent="0.2">
      <c r="A11" s="19" t="s">
        <v>40</v>
      </c>
      <c r="B11" s="20" t="s">
        <v>82</v>
      </c>
      <c r="C11" s="21">
        <v>0</v>
      </c>
      <c r="D11" s="22"/>
      <c r="E11" s="21">
        <v>0</v>
      </c>
      <c r="F11" s="22">
        <v>20</v>
      </c>
      <c r="G11" s="23" t="s">
        <v>86</v>
      </c>
      <c r="H11" s="21">
        <v>0</v>
      </c>
      <c r="I11" s="22"/>
      <c r="J11" s="21">
        <v>0</v>
      </c>
      <c r="K11" s="22">
        <v>20</v>
      </c>
      <c r="L11" s="25" t="s">
        <v>26</v>
      </c>
      <c r="M11" s="21">
        <v>1</v>
      </c>
      <c r="N11" s="22">
        <v>30.9</v>
      </c>
      <c r="O11" s="21">
        <v>1030</v>
      </c>
      <c r="P11" s="22">
        <v>4</v>
      </c>
      <c r="Q11" s="24">
        <f t="shared" si="0"/>
        <v>1</v>
      </c>
      <c r="R11" s="24">
        <f t="shared" si="1"/>
        <v>0</v>
      </c>
      <c r="S11" s="31"/>
    </row>
    <row r="12" spans="1:19" s="4" customFormat="1" ht="11.25" customHeight="1" x14ac:dyDescent="0.2">
      <c r="A12" s="19" t="s">
        <v>41</v>
      </c>
      <c r="B12" s="20" t="s">
        <v>76</v>
      </c>
      <c r="C12" s="21">
        <v>0</v>
      </c>
      <c r="D12" s="22"/>
      <c r="E12" s="21">
        <v>0</v>
      </c>
      <c r="F12" s="22">
        <v>20</v>
      </c>
      <c r="G12" s="23" t="s">
        <v>59</v>
      </c>
      <c r="H12" s="21">
        <v>0</v>
      </c>
      <c r="I12" s="22"/>
      <c r="J12" s="21">
        <v>0</v>
      </c>
      <c r="K12" s="22">
        <v>20</v>
      </c>
      <c r="L12" s="23" t="s">
        <v>64</v>
      </c>
      <c r="M12" s="21">
        <v>0</v>
      </c>
      <c r="N12" s="22"/>
      <c r="O12" s="21">
        <v>0</v>
      </c>
      <c r="P12" s="22">
        <v>20</v>
      </c>
      <c r="Q12" s="24">
        <f t="shared" si="0"/>
        <v>0</v>
      </c>
      <c r="R12" s="24">
        <f t="shared" si="1"/>
        <v>-1</v>
      </c>
      <c r="S12" s="31"/>
    </row>
    <row r="13" spans="1:19" s="4" customFormat="1" ht="11.25" customHeight="1" x14ac:dyDescent="0.2">
      <c r="A13" s="19" t="s">
        <v>42</v>
      </c>
      <c r="B13" s="20" t="s">
        <v>94</v>
      </c>
      <c r="C13" s="21">
        <v>0</v>
      </c>
      <c r="D13" s="22"/>
      <c r="E13" s="21">
        <v>0</v>
      </c>
      <c r="F13" s="22">
        <v>20</v>
      </c>
      <c r="G13" s="23" t="s">
        <v>28</v>
      </c>
      <c r="H13" s="21">
        <v>0</v>
      </c>
      <c r="I13" s="22"/>
      <c r="J13" s="21">
        <v>0</v>
      </c>
      <c r="K13" s="22">
        <v>20</v>
      </c>
      <c r="L13" s="25" t="s">
        <v>71</v>
      </c>
      <c r="M13" s="21">
        <v>0</v>
      </c>
      <c r="N13" s="22"/>
      <c r="O13" s="21">
        <v>0</v>
      </c>
      <c r="P13" s="22">
        <v>20</v>
      </c>
      <c r="Q13" s="24">
        <f t="shared" si="0"/>
        <v>0</v>
      </c>
      <c r="R13" s="24">
        <f t="shared" si="1"/>
        <v>-1</v>
      </c>
      <c r="S13" s="31"/>
    </row>
    <row r="14" spans="1:19" s="4" customFormat="1" ht="11.25" customHeight="1" x14ac:dyDescent="0.2">
      <c r="A14" s="19" t="s">
        <v>43</v>
      </c>
      <c r="B14" s="20" t="s">
        <v>58</v>
      </c>
      <c r="C14" s="21">
        <v>1</v>
      </c>
      <c r="D14" s="22">
        <v>46.8</v>
      </c>
      <c r="E14" s="21">
        <v>1510</v>
      </c>
      <c r="F14" s="22">
        <v>2</v>
      </c>
      <c r="G14" s="25" t="s">
        <v>81</v>
      </c>
      <c r="H14" s="21">
        <v>0</v>
      </c>
      <c r="I14" s="22"/>
      <c r="J14" s="21">
        <v>0</v>
      </c>
      <c r="K14" s="22">
        <v>20</v>
      </c>
      <c r="L14" s="23" t="s">
        <v>55</v>
      </c>
      <c r="M14" s="21">
        <v>2</v>
      </c>
      <c r="N14" s="22">
        <v>58</v>
      </c>
      <c r="O14" s="21">
        <v>2880</v>
      </c>
      <c r="P14" s="22">
        <v>1</v>
      </c>
      <c r="Q14" s="24">
        <f t="shared" si="0"/>
        <v>3</v>
      </c>
      <c r="R14" s="24">
        <f t="shared" si="1"/>
        <v>2</v>
      </c>
      <c r="S14" s="31"/>
    </row>
    <row r="15" spans="1:19" s="4" customFormat="1" ht="11.25" customHeight="1" x14ac:dyDescent="0.2">
      <c r="A15" s="19" t="s">
        <v>44</v>
      </c>
      <c r="B15" s="20" t="s">
        <v>62</v>
      </c>
      <c r="C15" s="21">
        <v>1</v>
      </c>
      <c r="D15" s="22">
        <v>53</v>
      </c>
      <c r="E15" s="21">
        <v>1690</v>
      </c>
      <c r="F15" s="22">
        <v>1</v>
      </c>
      <c r="G15" s="25" t="s">
        <v>67</v>
      </c>
      <c r="H15" s="21">
        <v>0</v>
      </c>
      <c r="I15" s="22"/>
      <c r="J15" s="21">
        <v>0</v>
      </c>
      <c r="K15" s="22">
        <v>20</v>
      </c>
      <c r="L15" s="23" t="s">
        <v>77</v>
      </c>
      <c r="M15" s="21">
        <v>2</v>
      </c>
      <c r="N15" s="22">
        <v>34.299999999999997</v>
      </c>
      <c r="O15" s="21">
        <v>2150</v>
      </c>
      <c r="P15" s="22">
        <v>2</v>
      </c>
      <c r="Q15" s="24">
        <f t="shared" si="0"/>
        <v>3</v>
      </c>
      <c r="R15" s="24">
        <f t="shared" si="1"/>
        <v>2</v>
      </c>
      <c r="S15" s="31"/>
    </row>
    <row r="16" spans="1:19" s="4" customFormat="1" ht="11.25" customHeight="1" x14ac:dyDescent="0.2">
      <c r="A16" s="19" t="s">
        <v>45</v>
      </c>
      <c r="B16" s="20" t="s">
        <v>97</v>
      </c>
      <c r="C16" s="21">
        <v>0</v>
      </c>
      <c r="D16" s="22"/>
      <c r="E16" s="21">
        <v>0</v>
      </c>
      <c r="F16" s="22">
        <v>20</v>
      </c>
      <c r="G16" s="25" t="s">
        <v>61</v>
      </c>
      <c r="H16" s="21">
        <v>0</v>
      </c>
      <c r="I16" s="22"/>
      <c r="J16" s="21">
        <v>0</v>
      </c>
      <c r="K16" s="22">
        <v>20</v>
      </c>
      <c r="L16" s="23" t="s">
        <v>65</v>
      </c>
      <c r="M16" s="21">
        <v>0</v>
      </c>
      <c r="N16" s="22"/>
      <c r="O16" s="21">
        <v>0</v>
      </c>
      <c r="P16" s="22">
        <v>20</v>
      </c>
      <c r="Q16" s="24">
        <f t="shared" si="0"/>
        <v>0</v>
      </c>
      <c r="R16" s="24">
        <f t="shared" si="1"/>
        <v>-1</v>
      </c>
      <c r="S16" s="31"/>
    </row>
    <row r="17" spans="1:19" s="4" customFormat="1" ht="11.25" customHeight="1" x14ac:dyDescent="0.2">
      <c r="A17" s="19" t="s">
        <v>46</v>
      </c>
      <c r="B17" s="20" t="s">
        <v>85</v>
      </c>
      <c r="C17" s="21">
        <v>0</v>
      </c>
      <c r="D17" s="22"/>
      <c r="E17" s="21">
        <v>0</v>
      </c>
      <c r="F17" s="22">
        <v>20</v>
      </c>
      <c r="G17" s="25" t="s">
        <v>88</v>
      </c>
      <c r="H17" s="21">
        <v>0</v>
      </c>
      <c r="I17" s="22"/>
      <c r="J17" s="21">
        <v>0</v>
      </c>
      <c r="K17" s="22">
        <v>20</v>
      </c>
      <c r="L17" s="23" t="s">
        <v>25</v>
      </c>
      <c r="M17" s="21">
        <v>0</v>
      </c>
      <c r="N17" s="22"/>
      <c r="O17" s="21">
        <v>0</v>
      </c>
      <c r="P17" s="22">
        <v>20</v>
      </c>
      <c r="Q17" s="24">
        <f t="shared" si="0"/>
        <v>0</v>
      </c>
      <c r="R17" s="24">
        <f t="shared" si="1"/>
        <v>-1</v>
      </c>
      <c r="S17" s="31"/>
    </row>
    <row r="18" spans="1:19" s="4" customFormat="1" ht="11.25" customHeight="1" x14ac:dyDescent="0.2">
      <c r="A18" s="19" t="s">
        <v>47</v>
      </c>
      <c r="B18" s="20" t="s">
        <v>98</v>
      </c>
      <c r="C18" s="21">
        <v>0</v>
      </c>
      <c r="D18" s="22"/>
      <c r="E18" s="21">
        <v>0</v>
      </c>
      <c r="F18" s="22">
        <v>20</v>
      </c>
      <c r="G18" s="23" t="s">
        <v>30</v>
      </c>
      <c r="H18" s="21">
        <v>1</v>
      </c>
      <c r="I18" s="22">
        <v>35.5</v>
      </c>
      <c r="J18" s="21">
        <v>1180</v>
      </c>
      <c r="K18" s="22">
        <v>4</v>
      </c>
      <c r="L18" s="23" t="s">
        <v>53</v>
      </c>
      <c r="M18" s="21">
        <v>1</v>
      </c>
      <c r="N18" s="22">
        <v>46.2</v>
      </c>
      <c r="O18" s="21">
        <v>1510</v>
      </c>
      <c r="P18" s="22">
        <v>3</v>
      </c>
      <c r="Q18" s="24">
        <f t="shared" ref="Q18:Q22" si="2">SUM(C18,H18,M18)</f>
        <v>2</v>
      </c>
      <c r="R18" s="24">
        <f t="shared" si="1"/>
        <v>1</v>
      </c>
    </row>
    <row r="19" spans="1:19" s="4" customFormat="1" ht="11.25" customHeight="1" x14ac:dyDescent="0.2">
      <c r="A19" s="19" t="s">
        <v>48</v>
      </c>
      <c r="B19" s="20" t="s">
        <v>102</v>
      </c>
      <c r="C19" s="21">
        <v>0</v>
      </c>
      <c r="D19" s="22"/>
      <c r="E19" s="21">
        <v>0</v>
      </c>
      <c r="F19" s="22">
        <v>20</v>
      </c>
      <c r="G19" s="23" t="s">
        <v>79</v>
      </c>
      <c r="H19" s="21">
        <v>0</v>
      </c>
      <c r="I19" s="22"/>
      <c r="J19" s="21">
        <v>0</v>
      </c>
      <c r="K19" s="22">
        <v>20</v>
      </c>
      <c r="L19" s="25" t="s">
        <v>95</v>
      </c>
      <c r="M19" s="21">
        <v>0</v>
      </c>
      <c r="N19" s="22"/>
      <c r="O19" s="21">
        <v>0</v>
      </c>
      <c r="P19" s="22">
        <v>20</v>
      </c>
      <c r="Q19" s="24">
        <f t="shared" si="2"/>
        <v>0</v>
      </c>
      <c r="R19" s="24">
        <f t="shared" si="1"/>
        <v>-1</v>
      </c>
    </row>
    <row r="20" spans="1:19" s="4" customFormat="1" ht="11.25" customHeight="1" x14ac:dyDescent="0.2">
      <c r="A20" s="19" t="s">
        <v>49</v>
      </c>
      <c r="B20" s="20" t="s">
        <v>56</v>
      </c>
      <c r="C20" s="21">
        <v>0</v>
      </c>
      <c r="D20" s="22"/>
      <c r="E20" s="21">
        <v>0</v>
      </c>
      <c r="F20" s="22">
        <v>20</v>
      </c>
      <c r="G20" s="25" t="s">
        <v>75</v>
      </c>
      <c r="H20" s="21">
        <v>0</v>
      </c>
      <c r="I20" s="22"/>
      <c r="J20" s="21">
        <v>0</v>
      </c>
      <c r="K20" s="22">
        <v>20</v>
      </c>
      <c r="L20" s="23" t="s">
        <v>25</v>
      </c>
      <c r="M20" s="21">
        <v>0</v>
      </c>
      <c r="N20" s="22"/>
      <c r="O20" s="21">
        <v>0</v>
      </c>
      <c r="P20" s="22">
        <v>20</v>
      </c>
      <c r="Q20" s="24">
        <f t="shared" si="2"/>
        <v>0</v>
      </c>
      <c r="R20" s="24">
        <f t="shared" si="1"/>
        <v>-1</v>
      </c>
    </row>
    <row r="21" spans="1:19" x14ac:dyDescent="0.2">
      <c r="A21" s="19" t="s">
        <v>50</v>
      </c>
      <c r="B21" s="20" t="s">
        <v>74</v>
      </c>
      <c r="C21" s="21">
        <v>0</v>
      </c>
      <c r="D21" s="22"/>
      <c r="E21" s="21">
        <v>0</v>
      </c>
      <c r="F21" s="22">
        <v>20</v>
      </c>
      <c r="G21" s="25" t="s">
        <v>80</v>
      </c>
      <c r="H21" s="21">
        <v>0</v>
      </c>
      <c r="I21" s="22"/>
      <c r="J21" s="21">
        <v>0</v>
      </c>
      <c r="K21" s="22">
        <v>20</v>
      </c>
      <c r="L21" s="23" t="s">
        <v>21</v>
      </c>
      <c r="M21" s="21">
        <v>1</v>
      </c>
      <c r="N21" s="22">
        <v>30.2</v>
      </c>
      <c r="O21" s="21">
        <v>1030</v>
      </c>
      <c r="P21" s="22">
        <v>5</v>
      </c>
      <c r="Q21" s="24">
        <f t="shared" si="2"/>
        <v>1</v>
      </c>
      <c r="R21" s="24">
        <f t="shared" si="1"/>
        <v>0</v>
      </c>
    </row>
    <row r="22" spans="1:19" x14ac:dyDescent="0.2">
      <c r="A22" s="19" t="s">
        <v>51</v>
      </c>
      <c r="B22" s="20" t="s">
        <v>68</v>
      </c>
      <c r="C22" s="21">
        <v>0</v>
      </c>
      <c r="D22" s="22"/>
      <c r="E22" s="21">
        <v>0</v>
      </c>
      <c r="F22" s="22">
        <v>20</v>
      </c>
      <c r="G22" s="25" t="s">
        <v>101</v>
      </c>
      <c r="H22" s="21">
        <v>2</v>
      </c>
      <c r="I22" s="22">
        <v>45.2</v>
      </c>
      <c r="J22" s="21">
        <v>2660</v>
      </c>
      <c r="K22" s="22">
        <v>1</v>
      </c>
      <c r="L22" s="23" t="s">
        <v>78</v>
      </c>
      <c r="M22" s="21">
        <v>0</v>
      </c>
      <c r="N22" s="22"/>
      <c r="O22" s="21">
        <v>0</v>
      </c>
      <c r="P22" s="22">
        <v>20</v>
      </c>
      <c r="Q22" s="24">
        <f t="shared" si="2"/>
        <v>2</v>
      </c>
      <c r="R22" s="24">
        <f t="shared" si="1"/>
        <v>1</v>
      </c>
    </row>
    <row r="23" spans="1:19" x14ac:dyDescent="0.2">
      <c r="A23" s="19" t="s">
        <v>52</v>
      </c>
      <c r="B23" s="20" t="s">
        <v>103</v>
      </c>
      <c r="C23" s="21">
        <v>0</v>
      </c>
      <c r="D23" s="22"/>
      <c r="E23" s="21">
        <v>0</v>
      </c>
      <c r="F23" s="22">
        <v>20</v>
      </c>
      <c r="G23" s="25" t="s">
        <v>96</v>
      </c>
      <c r="H23" s="21">
        <v>1</v>
      </c>
      <c r="I23" s="22">
        <v>52.3</v>
      </c>
      <c r="J23" s="21">
        <v>1690</v>
      </c>
      <c r="K23" s="22">
        <v>3</v>
      </c>
      <c r="L23" s="23" t="s">
        <v>63</v>
      </c>
      <c r="M23" s="21">
        <v>0</v>
      </c>
      <c r="N23" s="22"/>
      <c r="O23" s="21">
        <v>0</v>
      </c>
      <c r="P23" s="22">
        <v>20</v>
      </c>
      <c r="Q23" s="24">
        <f>SUM(C23,H23,M23)</f>
        <v>1</v>
      </c>
      <c r="R23" s="24">
        <f t="shared" si="1"/>
        <v>0</v>
      </c>
    </row>
    <row r="24" spans="1:19" x14ac:dyDescent="0.2">
      <c r="A24" s="6" t="s">
        <v>13</v>
      </c>
      <c r="B24" s="33" t="s">
        <v>7</v>
      </c>
      <c r="C24" s="33"/>
      <c r="D24" s="33"/>
      <c r="E24" s="33"/>
      <c r="F24" s="33"/>
      <c r="G24" s="33" t="s">
        <v>10</v>
      </c>
      <c r="H24" s="33"/>
      <c r="I24" s="33"/>
      <c r="J24" s="33"/>
      <c r="K24" s="33"/>
      <c r="L24" s="33" t="s">
        <v>9</v>
      </c>
      <c r="M24" s="33"/>
      <c r="N24" s="33"/>
      <c r="O24" s="33"/>
      <c r="P24" s="33"/>
      <c r="Q24" s="34">
        <f>SUM(Q4:Q23)</f>
        <v>18</v>
      </c>
      <c r="R24" s="14" t="s">
        <v>19</v>
      </c>
    </row>
    <row r="25" spans="1:19" x14ac:dyDescent="0.2">
      <c r="A25" s="7" t="s">
        <v>14</v>
      </c>
      <c r="B25" s="33" t="s">
        <v>8</v>
      </c>
      <c r="C25" s="33"/>
      <c r="D25" s="33"/>
      <c r="E25" s="33"/>
      <c r="F25" s="33"/>
      <c r="G25" s="33" t="s">
        <v>8</v>
      </c>
      <c r="H25" s="33"/>
      <c r="I25" s="33"/>
      <c r="J25" s="33"/>
      <c r="K25" s="33"/>
      <c r="L25" s="33" t="s">
        <v>8</v>
      </c>
      <c r="M25" s="33"/>
      <c r="N25" s="33"/>
      <c r="O25" s="33"/>
      <c r="P25" s="33"/>
      <c r="Q25" s="35"/>
      <c r="R25" s="15" t="s">
        <v>23</v>
      </c>
    </row>
    <row r="26" spans="1:19" x14ac:dyDescent="0.2">
      <c r="A26" s="8" t="s">
        <v>15</v>
      </c>
      <c r="B26" s="36">
        <f>SUM(C4:C23)</f>
        <v>3</v>
      </c>
      <c r="C26" s="36"/>
      <c r="D26" s="36"/>
      <c r="E26" s="36"/>
      <c r="F26" s="36"/>
      <c r="G26" s="36">
        <f>SUM(H4:H23)</f>
        <v>6</v>
      </c>
      <c r="H26" s="36"/>
      <c r="I26" s="36"/>
      <c r="J26" s="36"/>
      <c r="K26" s="36"/>
      <c r="L26" s="36">
        <f>SUM(M4:M23)</f>
        <v>9</v>
      </c>
      <c r="M26" s="36"/>
      <c r="N26" s="36"/>
      <c r="O26" s="36"/>
      <c r="P26" s="36"/>
      <c r="Q26" s="35"/>
      <c r="R26" s="16">
        <f>SUM(Q4:Q23)/20</f>
        <v>0.9</v>
      </c>
    </row>
  </sheetData>
  <mergeCells count="16">
    <mergeCell ref="S4:S9"/>
    <mergeCell ref="S10:S17"/>
    <mergeCell ref="A1:R1"/>
    <mergeCell ref="B24:F24"/>
    <mergeCell ref="Q24:Q26"/>
    <mergeCell ref="B26:F26"/>
    <mergeCell ref="B25:F25"/>
    <mergeCell ref="G2:K2"/>
    <mergeCell ref="L2:P2"/>
    <mergeCell ref="B2:F2"/>
    <mergeCell ref="G24:K24"/>
    <mergeCell ref="G25:K25"/>
    <mergeCell ref="G26:K26"/>
    <mergeCell ref="L24:P24"/>
    <mergeCell ref="L25:P25"/>
    <mergeCell ref="L26:P26"/>
  </mergeCells>
  <phoneticPr fontId="0" type="noConversion"/>
  <pageMargins left="0.74803149606299213" right="0.11811023622047245" top="0.6692913385826772" bottom="0.11811023622047245" header="0.23622047244094491" footer="0.15748031496062992"/>
  <pageSetup paperSize="9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Wojciech Telesz</cp:lastModifiedBy>
  <cp:lastPrinted>2022-05-09T11:35:57Z</cp:lastPrinted>
  <dcterms:created xsi:type="dcterms:W3CDTF">2003-06-13T07:01:41Z</dcterms:created>
  <dcterms:modified xsi:type="dcterms:W3CDTF">2025-12-05T19:23:25Z</dcterms:modified>
</cp:coreProperties>
</file>