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4\Puchar Ropy 2024\"/>
    </mc:Choice>
  </mc:AlternateContent>
  <xr:revisionPtr revIDLastSave="0" documentId="13_ncr:1_{ECE06FEF-2BE4-4CB0-BE2D-58D77FD47E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1" l="1"/>
  <c r="O50" i="1"/>
  <c r="H50" i="1"/>
  <c r="V48" i="1"/>
  <c r="O48" i="1"/>
  <c r="H48" i="1"/>
  <c r="V46" i="1"/>
  <c r="O46" i="1"/>
  <c r="H46" i="1"/>
  <c r="V44" i="1"/>
  <c r="O44" i="1"/>
  <c r="H44" i="1"/>
  <c r="V42" i="1"/>
  <c r="O42" i="1"/>
  <c r="H42" i="1"/>
  <c r="V40" i="1"/>
  <c r="O40" i="1"/>
  <c r="H40" i="1"/>
  <c r="V38" i="1"/>
  <c r="O38" i="1"/>
  <c r="H38" i="1"/>
  <c r="V36" i="1"/>
  <c r="O36" i="1"/>
  <c r="H36" i="1"/>
  <c r="V34" i="1"/>
  <c r="O34" i="1"/>
  <c r="H34" i="1"/>
  <c r="V32" i="1"/>
  <c r="O32" i="1"/>
  <c r="H32" i="1"/>
  <c r="V20" i="1"/>
  <c r="V22" i="1"/>
  <c r="O22" i="1"/>
  <c r="H22" i="1"/>
  <c r="O20" i="1"/>
  <c r="H20" i="1"/>
  <c r="V18" i="1"/>
  <c r="O18" i="1"/>
  <c r="H18" i="1"/>
  <c r="O55" i="1" l="1"/>
  <c r="V55" i="1"/>
  <c r="W42" i="1"/>
  <c r="X42" i="1" s="1"/>
  <c r="H55" i="1"/>
  <c r="W34" i="1"/>
  <c r="X34" i="1" s="1"/>
  <c r="W36" i="1"/>
  <c r="X36" i="1" s="1"/>
  <c r="W48" i="1"/>
  <c r="X48" i="1" s="1"/>
  <c r="W50" i="1"/>
  <c r="X50" i="1" s="1"/>
  <c r="P54" i="1"/>
  <c r="W44" i="1"/>
  <c r="X44" i="1" s="1"/>
  <c r="W40" i="1"/>
  <c r="X40" i="1" s="1"/>
  <c r="I54" i="1"/>
  <c r="W46" i="1"/>
  <c r="X46" i="1" s="1"/>
  <c r="W22" i="1"/>
  <c r="X22" i="1" s="1"/>
  <c r="W38" i="1"/>
  <c r="X38" i="1" s="1"/>
  <c r="B54" i="1"/>
  <c r="W32" i="1"/>
  <c r="W18" i="1"/>
  <c r="X18" i="1" s="1"/>
  <c r="W20" i="1"/>
  <c r="X20" i="1" s="1"/>
  <c r="V16" i="1"/>
  <c r="V14" i="1"/>
  <c r="V12" i="1"/>
  <c r="V10" i="1"/>
  <c r="V8" i="1"/>
  <c r="V6" i="1"/>
  <c r="V4" i="1"/>
  <c r="O16" i="1"/>
  <c r="O14" i="1"/>
  <c r="O12" i="1"/>
  <c r="O10" i="1"/>
  <c r="O8" i="1"/>
  <c r="O6" i="1"/>
  <c r="O4" i="1"/>
  <c r="H16" i="1"/>
  <c r="H14" i="1"/>
  <c r="H12" i="1"/>
  <c r="H10" i="1"/>
  <c r="H8" i="1"/>
  <c r="H6" i="1"/>
  <c r="H4" i="1"/>
  <c r="X54" i="1" l="1"/>
  <c r="W54" i="1"/>
  <c r="X32" i="1"/>
  <c r="P26" i="1"/>
  <c r="V27" i="1"/>
  <c r="I26" i="1"/>
  <c r="O27" i="1"/>
  <c r="H27" i="1"/>
  <c r="B26" i="1"/>
  <c r="W12" i="1"/>
  <c r="X12" i="1" s="1"/>
  <c r="W14" i="1"/>
  <c r="X14" i="1" s="1"/>
  <c r="W16" i="1"/>
  <c r="X16" i="1" s="1"/>
  <c r="W4" i="1"/>
  <c r="W6" i="1"/>
  <c r="X6" i="1" s="1"/>
  <c r="W10" i="1"/>
  <c r="X10" i="1" s="1"/>
  <c r="W8" i="1"/>
  <c r="X8" i="1" s="1"/>
  <c r="W26" i="1" l="1"/>
  <c r="X26" i="1"/>
  <c r="X4" i="1"/>
</calcChain>
</file>

<file path=xl/sharedStrings.xml><?xml version="1.0" encoding="utf-8"?>
<sst xmlns="http://schemas.openxmlformats.org/spreadsheetml/2006/main" count="253" uniqueCount="124">
  <si>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</si>
  <si>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</si>
  <si>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</si>
  <si>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</si>
  <si>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</si>
  <si>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</si>
  <si>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</si>
  <si>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</si>
  <si>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</si>
  <si>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</si>
  <si>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</si>
  <si>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</si>
  <si>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</si>
  <si>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</si>
  <si>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</si>
  <si>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</si>
  <si>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</si>
  <si>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</si>
  <si>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</si>
  <si>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</si>
  <si>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</si>
  <si>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</si>
  <si>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</si>
  <si>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</si>
  <si>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</si>
  <si>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Ropa</t>
  </si>
  <si>
    <t>sektor B</t>
  </si>
  <si>
    <t>koniec stanowiska i sektora:</t>
  </si>
  <si>
    <t>100 m powyżej kładki</t>
  </si>
  <si>
    <t>Łach Paweł</t>
  </si>
  <si>
    <t>Puchar rzeki Ropa 2024 (11-12 maj) - sektor A - rzeka Ropa  (od zapory w Klimkówce do kasztelu w Szymbarku)</t>
  </si>
  <si>
    <t>tablica - "zakaz połowu ryb"</t>
  </si>
  <si>
    <t>około 100 m poniżej zapory w Klimkówce</t>
  </si>
  <si>
    <t>ujście małego potoczku - prawy brzeg</t>
  </si>
  <si>
    <t>znak na drodze - lewy brzeg</t>
  </si>
  <si>
    <t>żółty znak na filarze mostu na Klimkówkę</t>
  </si>
  <si>
    <t>znak na prawym brzegu</t>
  </si>
  <si>
    <t>na betonowym filarze starego mostu</t>
  </si>
  <si>
    <t>zejście do wody - lewy brzeg</t>
  </si>
  <si>
    <t>taśma na drzewie - lewy brzeg</t>
  </si>
  <si>
    <t xml:space="preserve">kładka   </t>
  </si>
  <si>
    <t>znak na drodze i kładce - lewy brzeg</t>
  </si>
  <si>
    <t>ujście potoku - lewy brzeg</t>
  </si>
  <si>
    <t>początek ścieżki rowerowej - znak na brzegu</t>
  </si>
  <si>
    <t>most Szymbark Łęgi - waga ITD</t>
  </si>
  <si>
    <t>znak na filarze mostu - prawy brzeg</t>
  </si>
  <si>
    <t>most na Zimną Wodę - znak na moście</t>
  </si>
  <si>
    <t>kładka poniżej Kasztelu w Szymbarku</t>
  </si>
  <si>
    <t>biało-czerwona taśma na drzewie - prawy brzeg</t>
  </si>
  <si>
    <t>most na drodze DK 28 - znak na moście</t>
  </si>
  <si>
    <t>kładka przy myjni samochodowej - znak na kładce</t>
  </si>
  <si>
    <t>200 m powyżej mostu na Szalową (Bystra)</t>
  </si>
  <si>
    <t>zejście do wody w połowie boiska</t>
  </si>
  <si>
    <t>wodowskaz - znak na drodze - lewy brzeg</t>
  </si>
  <si>
    <t>znak na skale i drzewie - prawy brzeg</t>
  </si>
  <si>
    <t>zakręt 300 m powyżej kładki Ropica Polska</t>
  </si>
  <si>
    <t>znak na drzewie - prawy brzeg</t>
  </si>
  <si>
    <t>ujście potoku - prawy brzeg</t>
  </si>
  <si>
    <t>taśma na drzewie</t>
  </si>
  <si>
    <t>Cerkiew św. Maksyma - taśma na drzewie</t>
  </si>
  <si>
    <t>znak na ścieżce rowerowej - prawy brzeg</t>
  </si>
  <si>
    <t>150 m powyżej kładki</t>
  </si>
  <si>
    <t>znak na drzewie i skale - prawy brzeg</t>
  </si>
  <si>
    <t>most przy ul. Mickiewicza w Gorlicach</t>
  </si>
  <si>
    <t>Gołofit Lesław</t>
  </si>
  <si>
    <t>Lach Michał</t>
  </si>
  <si>
    <t>Gluza Tomasz</t>
  </si>
  <si>
    <t>Łach Amadeusz</t>
  </si>
  <si>
    <t>Nowak Jarosław</t>
  </si>
  <si>
    <t>wakat</t>
  </si>
  <si>
    <t>Habdas Paweł</t>
  </si>
  <si>
    <t>Habdas Krzysztof</t>
  </si>
  <si>
    <t>Puchar rzeki Ropa 2024 (11-12 maj) - sektor B - rzeka Ropa  (od kasztelu w Szymbarku do Gorlic)</t>
  </si>
  <si>
    <t>Kłysiak Marcin</t>
  </si>
  <si>
    <t>Obłoza Arkadiusz</t>
  </si>
  <si>
    <t>Łobas Barbara</t>
  </si>
  <si>
    <t>Gębala Piotr</t>
  </si>
  <si>
    <t>Konwiński Andrzej</t>
  </si>
  <si>
    <t>Małutowski Krzysztof</t>
  </si>
  <si>
    <t>Juszczak Michał</t>
  </si>
  <si>
    <t>Mike Piotr</t>
  </si>
  <si>
    <t>Białoń Krystian</t>
  </si>
  <si>
    <t>Małek Krzysztof</t>
  </si>
  <si>
    <t>Piętowski Łukasz</t>
  </si>
  <si>
    <t>Podstawka Paweł</t>
  </si>
  <si>
    <t>Jackowski Ignacy</t>
  </si>
  <si>
    <t>Dominiak Wojciech</t>
  </si>
  <si>
    <t>Szuba Krzysztof</t>
  </si>
  <si>
    <t>Kliś Piotr</t>
  </si>
  <si>
    <t>Ciszewski Jarosław</t>
  </si>
  <si>
    <t>Frankiewicz Michał</t>
  </si>
  <si>
    <t>Chytła Wojciech</t>
  </si>
  <si>
    <t>Ławnik Artur</t>
  </si>
  <si>
    <t>Kęsek Konrad</t>
  </si>
  <si>
    <t>Matuśniak Marcin</t>
  </si>
  <si>
    <t>Gawlicki Piotr</t>
  </si>
  <si>
    <t>Skrechota Adam</t>
  </si>
  <si>
    <t>Leuchyk Uladzimier</t>
  </si>
  <si>
    <t>Telesz Wojciech</t>
  </si>
  <si>
    <t>Bielak Jacek</t>
  </si>
  <si>
    <t>Kwaśniewski Dariusz</t>
  </si>
  <si>
    <t>Frąckowiak Grzegorz</t>
  </si>
  <si>
    <t>Staś Szymon</t>
  </si>
  <si>
    <t>Wanagiel Marek</t>
  </si>
  <si>
    <t>Ormiański Sławomir</t>
  </si>
  <si>
    <t>Ostruszka Krzysztof</t>
  </si>
  <si>
    <t>Marzec Grzegorz</t>
  </si>
  <si>
    <t>Bryja Mariusz</t>
  </si>
  <si>
    <t>Omazda Robert</t>
  </si>
  <si>
    <t>Maciaszek Tomasz</t>
  </si>
  <si>
    <t>Żurowski Przemysław</t>
  </si>
  <si>
    <t>Elżbieciak Jerzy</t>
  </si>
  <si>
    <t>Żołądź Jacek</t>
  </si>
  <si>
    <t>Koba Daniel</t>
  </si>
  <si>
    <t>Krawiecki Marek</t>
  </si>
  <si>
    <t>Pielech Krystian</t>
  </si>
  <si>
    <t>Szewczyk Bogusław</t>
  </si>
  <si>
    <t>Łabędziewski Mieszko</t>
  </si>
  <si>
    <t>Kityński Jakub</t>
  </si>
  <si>
    <t>Korczyk Jakub</t>
  </si>
  <si>
    <t>Szczygieł Artur</t>
  </si>
  <si>
    <t>Wojtaszek Grzegorz</t>
  </si>
  <si>
    <t>Kolber Maciej</t>
  </si>
  <si>
    <t xml:space="preserve">Lach Michał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</si>
</sst>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1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Normal="100" workbookViewId="0">
      <selection sqref="A1:Y1"/>
    </sheetView>
  </sheetViews>
  <sheetFormatPr defaultColWidth="9.109375" defaultRowHeight="9.6"/>
  <cols>
    <col min="1" max="1" width="6.5546875" style="1" bestFit="1" customWidth="1"/>
    <col min="2" max="2" width="2.88671875" style="2" bestFit="1" customWidth="1"/>
    <col min="3" max="3" width="20.88671875" style="1" customWidth="1"/>
    <col min="4" max="5" width="3.55468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20.77734375" style="1" customWidth="1"/>
    <col min="11" max="12" width="3.5546875" style="2" bestFit="1" customWidth="1"/>
    <col min="13" max="13" width="3.88671875" style="2" bestFit="1" customWidth="1"/>
    <col min="14" max="15" width="3.5546875" style="2" bestFit="1" customWidth="1"/>
    <col min="16" max="16" width="2.88671875" style="2" bestFit="1" customWidth="1"/>
    <col min="17" max="17" width="19.109375" style="2" customWidth="1"/>
    <col min="18" max="19" width="3.5546875" style="2" bestFit="1" customWidth="1"/>
    <col min="20" max="20" width="3.88671875" style="2" bestFit="1" customWidth="1"/>
    <col min="21" max="22" width="3.5546875" style="2" bestFit="1" customWidth="1"/>
    <col min="23" max="23" width="5.33203125" style="2" bestFit="1" customWidth="1"/>
    <col min="24" max="24" width="9.6640625" style="2" bestFit="1" customWidth="1"/>
    <col min="25" max="25" width="31.5546875" style="1" bestFit="1" customWidth="1"/>
    <col min="26" max="26" width="3.5546875" style="1" customWidth="1"/>
    <col min="27" max="16384" width="9.109375" style="1"/>
  </cols>
  <sheetData>
    <row r="1" spans="1:25" ht="15.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1.1" customHeight="1">
      <c r="A2" s="4" t="s">
        <v>8</v>
      </c>
      <c r="B2" s="5" t="s">
        <v>0</v>
      </c>
      <c r="C2" s="5"/>
      <c r="D2" s="5"/>
      <c r="E2" s="5"/>
      <c r="F2" s="5"/>
      <c r="G2" s="5"/>
      <c r="H2" s="5"/>
      <c r="I2" s="5" t="s">
        <v>1</v>
      </c>
      <c r="J2" s="5"/>
      <c r="K2" s="5"/>
      <c r="L2" s="5"/>
      <c r="M2" s="5"/>
      <c r="N2" s="5"/>
      <c r="O2" s="5"/>
      <c r="P2" s="5" t="s">
        <v>2</v>
      </c>
      <c r="Q2" s="5"/>
      <c r="R2" s="5"/>
      <c r="S2" s="5"/>
      <c r="T2" s="5"/>
      <c r="U2" s="5"/>
      <c r="V2" s="5"/>
      <c r="W2" s="4" t="s">
        <v>17</v>
      </c>
      <c r="X2" s="4" t="s">
        <v>20</v>
      </c>
      <c r="Y2" s="5" t="s">
        <v>13</v>
      </c>
    </row>
    <row r="3" spans="1:25" ht="11.1" customHeight="1">
      <c r="A3" s="6" t="s">
        <v>15</v>
      </c>
      <c r="B3" s="4" t="s">
        <v>16</v>
      </c>
      <c r="C3" s="4" t="s">
        <v>14</v>
      </c>
      <c r="D3" s="4" t="s">
        <v>11</v>
      </c>
      <c r="E3" s="4" t="s">
        <v>9</v>
      </c>
      <c r="F3" s="4" t="s">
        <v>10</v>
      </c>
      <c r="G3" s="4" t="s">
        <v>12</v>
      </c>
      <c r="H3" s="4" t="s">
        <v>11</v>
      </c>
      <c r="I3" s="4" t="s">
        <v>16</v>
      </c>
      <c r="J3" s="4" t="s">
        <v>14</v>
      </c>
      <c r="K3" s="4" t="s">
        <v>11</v>
      </c>
      <c r="L3" s="4" t="s">
        <v>9</v>
      </c>
      <c r="M3" s="4" t="s">
        <v>10</v>
      </c>
      <c r="N3" s="4" t="s">
        <v>12</v>
      </c>
      <c r="O3" s="4" t="s">
        <v>11</v>
      </c>
      <c r="P3" s="4" t="s">
        <v>16</v>
      </c>
      <c r="Q3" s="4" t="s">
        <v>14</v>
      </c>
      <c r="R3" s="4" t="s">
        <v>11</v>
      </c>
      <c r="S3" s="4" t="s">
        <v>9</v>
      </c>
      <c r="T3" s="4" t="s">
        <v>10</v>
      </c>
      <c r="U3" s="4" t="s">
        <v>12</v>
      </c>
      <c r="V3" s="4" t="s">
        <v>11</v>
      </c>
      <c r="W3" s="4" t="s">
        <v>11</v>
      </c>
      <c r="X3" s="4" t="s">
        <v>21</v>
      </c>
      <c r="Y3" s="5"/>
    </row>
    <row r="4" spans="1:25" ht="11.1" customHeight="1">
      <c r="A4" s="7">
        <v>1</v>
      </c>
      <c r="B4" s="8">
        <v>1</v>
      </c>
      <c r="C4" s="9" t="s">
        <v>95</v>
      </c>
      <c r="D4" s="10">
        <v>1</v>
      </c>
      <c r="E4" s="11">
        <v>31.5</v>
      </c>
      <c r="F4" s="12">
        <v>1060</v>
      </c>
      <c r="G4" s="11">
        <v>9</v>
      </c>
      <c r="H4" s="13">
        <f>SUM(D4,D5)</f>
        <v>1</v>
      </c>
      <c r="I4" s="8">
        <v>1</v>
      </c>
      <c r="J4" s="9" t="s">
        <v>105</v>
      </c>
      <c r="K4" s="10">
        <v>9</v>
      </c>
      <c r="L4" s="11">
        <v>32.200000000000003</v>
      </c>
      <c r="M4" s="12">
        <v>8610</v>
      </c>
      <c r="N4" s="11">
        <v>1</v>
      </c>
      <c r="O4" s="13">
        <f>SUM(K4,K5)</f>
        <v>13</v>
      </c>
      <c r="P4" s="8">
        <v>1</v>
      </c>
      <c r="Q4" s="9" t="s">
        <v>91</v>
      </c>
      <c r="R4" s="10">
        <v>3</v>
      </c>
      <c r="S4" s="11">
        <v>31.5</v>
      </c>
      <c r="T4" s="12">
        <v>2880</v>
      </c>
      <c r="U4" s="11">
        <v>8</v>
      </c>
      <c r="V4" s="13">
        <f>SUM(R4,R5)</f>
        <v>6</v>
      </c>
      <c r="W4" s="13">
        <f>SUM(H4,O4,V4)</f>
        <v>20</v>
      </c>
      <c r="X4" s="7">
        <f>SUM(W4)-13</f>
        <v>7</v>
      </c>
      <c r="Y4" s="14" t="s">
        <v>32</v>
      </c>
    </row>
    <row r="5" spans="1:25" ht="11.1" customHeight="1">
      <c r="A5" s="7"/>
      <c r="B5" s="8">
        <v>2</v>
      </c>
      <c r="C5" s="9" t="s">
        <v>69</v>
      </c>
      <c r="D5" s="10"/>
      <c r="E5" s="11"/>
      <c r="F5" s="12"/>
      <c r="G5" s="11"/>
      <c r="H5" s="13"/>
      <c r="I5" s="8">
        <v>2</v>
      </c>
      <c r="J5" s="9" t="s">
        <v>106</v>
      </c>
      <c r="K5" s="10">
        <v>4</v>
      </c>
      <c r="L5" s="11">
        <v>38.799999999999997</v>
      </c>
      <c r="M5" s="12">
        <v>4060</v>
      </c>
      <c r="N5" s="11">
        <v>4</v>
      </c>
      <c r="O5" s="13"/>
      <c r="P5" s="8">
        <v>2</v>
      </c>
      <c r="Q5" s="9" t="s">
        <v>70</v>
      </c>
      <c r="R5" s="10">
        <v>3</v>
      </c>
      <c r="S5" s="11">
        <v>35.1</v>
      </c>
      <c r="T5" s="12">
        <v>3180</v>
      </c>
      <c r="U5" s="11">
        <v>6</v>
      </c>
      <c r="V5" s="13"/>
      <c r="W5" s="13"/>
      <c r="X5" s="7"/>
      <c r="Y5" s="15" t="s">
        <v>31</v>
      </c>
    </row>
    <row r="6" spans="1:25" ht="11.1" customHeight="1">
      <c r="A6" s="16">
        <v>2</v>
      </c>
      <c r="B6" s="17">
        <v>3</v>
      </c>
      <c r="C6" s="18" t="s">
        <v>64</v>
      </c>
      <c r="D6" s="19">
        <v>3</v>
      </c>
      <c r="E6" s="20">
        <v>32.5</v>
      </c>
      <c r="F6" s="21">
        <v>3000</v>
      </c>
      <c r="G6" s="20">
        <v>5</v>
      </c>
      <c r="H6" s="22">
        <f>SUM(D6,D7)</f>
        <v>3</v>
      </c>
      <c r="I6" s="17">
        <v>3</v>
      </c>
      <c r="J6" s="18" t="s">
        <v>107</v>
      </c>
      <c r="K6" s="19">
        <v>1</v>
      </c>
      <c r="L6" s="20">
        <v>25.4</v>
      </c>
      <c r="M6" s="21">
        <v>880</v>
      </c>
      <c r="N6" s="20">
        <v>15</v>
      </c>
      <c r="O6" s="22">
        <f>SUM(K6,K7)</f>
        <v>2</v>
      </c>
      <c r="P6" s="17">
        <v>3</v>
      </c>
      <c r="Q6" s="18" t="s">
        <v>94</v>
      </c>
      <c r="R6" s="19">
        <v>0</v>
      </c>
      <c r="S6" s="20"/>
      <c r="T6" s="21">
        <v>0</v>
      </c>
      <c r="U6" s="20">
        <v>20</v>
      </c>
      <c r="V6" s="22">
        <f>SUM(R6,R7)</f>
        <v>0</v>
      </c>
      <c r="W6" s="22">
        <f>SUM(H6,O6,V6)</f>
        <v>5</v>
      </c>
      <c r="X6" s="16">
        <f t="shared" ref="X6" si="0">SUM(W6)-13</f>
        <v>-8</v>
      </c>
      <c r="Y6" s="23" t="s">
        <v>33</v>
      </c>
    </row>
    <row r="7" spans="1:25" ht="11.1" customHeight="1">
      <c r="A7" s="16"/>
      <c r="B7" s="17">
        <v>4</v>
      </c>
      <c r="C7" s="18" t="s">
        <v>80</v>
      </c>
      <c r="D7" s="19">
        <v>0</v>
      </c>
      <c r="E7" s="20"/>
      <c r="F7" s="21">
        <v>0</v>
      </c>
      <c r="G7" s="20">
        <v>20</v>
      </c>
      <c r="H7" s="22"/>
      <c r="I7" s="17">
        <v>4</v>
      </c>
      <c r="J7" s="18" t="s">
        <v>108</v>
      </c>
      <c r="K7" s="19">
        <v>1</v>
      </c>
      <c r="L7" s="20">
        <v>28.5</v>
      </c>
      <c r="M7" s="21">
        <v>970</v>
      </c>
      <c r="N7" s="20">
        <v>13</v>
      </c>
      <c r="O7" s="22"/>
      <c r="P7" s="17">
        <v>4</v>
      </c>
      <c r="Q7" s="18" t="s">
        <v>117</v>
      </c>
      <c r="R7" s="19">
        <v>0</v>
      </c>
      <c r="S7" s="20"/>
      <c r="T7" s="21">
        <v>0</v>
      </c>
      <c r="U7" s="20">
        <v>20</v>
      </c>
      <c r="V7" s="22"/>
      <c r="W7" s="22"/>
      <c r="X7" s="16"/>
      <c r="Y7" s="24" t="s">
        <v>48</v>
      </c>
    </row>
    <row r="8" spans="1:25" ht="11.1" customHeight="1">
      <c r="A8" s="7">
        <v>3</v>
      </c>
      <c r="B8" s="8">
        <v>5</v>
      </c>
      <c r="C8" s="9" t="s">
        <v>96</v>
      </c>
      <c r="D8" s="10">
        <v>0</v>
      </c>
      <c r="E8" s="11"/>
      <c r="F8" s="12">
        <v>0</v>
      </c>
      <c r="G8" s="11">
        <v>20</v>
      </c>
      <c r="H8" s="13">
        <f>SUM(D8,D9)</f>
        <v>1</v>
      </c>
      <c r="I8" s="8">
        <v>5</v>
      </c>
      <c r="J8" s="9" t="s">
        <v>87</v>
      </c>
      <c r="K8" s="10">
        <v>2</v>
      </c>
      <c r="L8" s="11">
        <v>27.6</v>
      </c>
      <c r="M8" s="12">
        <v>1820</v>
      </c>
      <c r="N8" s="11">
        <v>10.5</v>
      </c>
      <c r="O8" s="13">
        <f>SUM(K8,K9)</f>
        <v>4</v>
      </c>
      <c r="P8" s="8">
        <v>5</v>
      </c>
      <c r="Q8" s="9" t="s">
        <v>118</v>
      </c>
      <c r="R8" s="10">
        <v>0</v>
      </c>
      <c r="S8" s="11"/>
      <c r="T8" s="12">
        <v>0</v>
      </c>
      <c r="U8" s="11">
        <v>20</v>
      </c>
      <c r="V8" s="13">
        <f>SUM(R8,R9)</f>
        <v>0</v>
      </c>
      <c r="W8" s="13">
        <f>SUM(H8,O8,V8)</f>
        <v>5</v>
      </c>
      <c r="X8" s="7">
        <f t="shared" ref="X8" si="1">SUM(W8)-13</f>
        <v>-8</v>
      </c>
      <c r="Y8" s="25" t="s">
        <v>34</v>
      </c>
    </row>
    <row r="9" spans="1:25" ht="11.1" customHeight="1">
      <c r="A9" s="7"/>
      <c r="B9" s="8">
        <v>6</v>
      </c>
      <c r="C9" s="9" t="s">
        <v>73</v>
      </c>
      <c r="D9" s="10">
        <v>1</v>
      </c>
      <c r="E9" s="11">
        <v>29</v>
      </c>
      <c r="F9" s="12">
        <v>970</v>
      </c>
      <c r="G9" s="11">
        <v>14</v>
      </c>
      <c r="H9" s="13"/>
      <c r="I9" s="8">
        <v>6</v>
      </c>
      <c r="J9" s="9" t="s">
        <v>109</v>
      </c>
      <c r="K9" s="10">
        <v>2</v>
      </c>
      <c r="L9" s="11">
        <v>27.6</v>
      </c>
      <c r="M9" s="12">
        <v>1820</v>
      </c>
      <c r="N9" s="11">
        <v>10.5</v>
      </c>
      <c r="O9" s="13"/>
      <c r="P9" s="8">
        <v>6</v>
      </c>
      <c r="Q9" s="9" t="s">
        <v>74</v>
      </c>
      <c r="R9" s="10">
        <v>0</v>
      </c>
      <c r="S9" s="11"/>
      <c r="T9" s="12">
        <v>0</v>
      </c>
      <c r="U9" s="11">
        <v>20</v>
      </c>
      <c r="V9" s="13"/>
      <c r="W9" s="13"/>
      <c r="X9" s="7"/>
      <c r="Y9" s="26"/>
    </row>
    <row r="10" spans="1:25" ht="11.1" customHeight="1">
      <c r="A10" s="16">
        <v>4</v>
      </c>
      <c r="B10" s="17">
        <v>7</v>
      </c>
      <c r="C10" s="18" t="s">
        <v>29</v>
      </c>
      <c r="D10" s="19">
        <v>1</v>
      </c>
      <c r="E10" s="20">
        <v>30.2</v>
      </c>
      <c r="F10" s="21">
        <v>1030</v>
      </c>
      <c r="G10" s="20">
        <v>12.5</v>
      </c>
      <c r="H10" s="22">
        <f>SUM(D10,D11)</f>
        <v>2</v>
      </c>
      <c r="I10" s="17">
        <v>7</v>
      </c>
      <c r="J10" s="18" t="s">
        <v>110</v>
      </c>
      <c r="K10" s="19">
        <v>6</v>
      </c>
      <c r="L10" s="20">
        <v>33.200000000000003</v>
      </c>
      <c r="M10" s="21">
        <v>6090</v>
      </c>
      <c r="N10" s="20">
        <v>3</v>
      </c>
      <c r="O10" s="22">
        <f>SUM(K10,K11)</f>
        <v>7</v>
      </c>
      <c r="P10" s="17">
        <v>7</v>
      </c>
      <c r="Q10" s="18" t="s">
        <v>86</v>
      </c>
      <c r="R10" s="19">
        <v>0</v>
      </c>
      <c r="S10" s="20"/>
      <c r="T10" s="21">
        <v>0</v>
      </c>
      <c r="U10" s="20">
        <v>20</v>
      </c>
      <c r="V10" s="22">
        <f>SUM(R10,R11)</f>
        <v>1</v>
      </c>
      <c r="W10" s="22">
        <f>SUM(H10,O10,V10)</f>
        <v>10</v>
      </c>
      <c r="X10" s="16">
        <f t="shared" ref="X10" si="2">SUM(W10)-13</f>
        <v>-3</v>
      </c>
      <c r="Y10" s="27" t="s">
        <v>35</v>
      </c>
    </row>
    <row r="11" spans="1:25" ht="11.1" customHeight="1">
      <c r="A11" s="16"/>
      <c r="B11" s="17">
        <v>8</v>
      </c>
      <c r="C11" s="18" t="s">
        <v>90</v>
      </c>
      <c r="D11" s="19">
        <v>1</v>
      </c>
      <c r="E11" s="20">
        <v>33.1</v>
      </c>
      <c r="F11" s="21">
        <v>1120</v>
      </c>
      <c r="G11" s="20">
        <v>8</v>
      </c>
      <c r="H11" s="22"/>
      <c r="I11" s="17">
        <v>8</v>
      </c>
      <c r="J11" s="18" t="s">
        <v>111</v>
      </c>
      <c r="K11" s="19">
        <v>1</v>
      </c>
      <c r="L11" s="20">
        <v>31.8</v>
      </c>
      <c r="M11" s="21">
        <v>1060</v>
      </c>
      <c r="N11" s="20">
        <v>12</v>
      </c>
      <c r="O11" s="22"/>
      <c r="P11" s="17">
        <v>8</v>
      </c>
      <c r="Q11" s="18" t="s">
        <v>75</v>
      </c>
      <c r="R11" s="19">
        <v>1</v>
      </c>
      <c r="S11" s="20">
        <v>28</v>
      </c>
      <c r="T11" s="21">
        <v>940</v>
      </c>
      <c r="U11" s="20">
        <v>9</v>
      </c>
      <c r="V11" s="22"/>
      <c r="W11" s="22"/>
      <c r="X11" s="16"/>
      <c r="Y11" s="28"/>
    </row>
    <row r="12" spans="1:25" ht="11.1" customHeight="1">
      <c r="A12" s="7">
        <v>5</v>
      </c>
      <c r="B12" s="8">
        <v>9</v>
      </c>
      <c r="C12" s="9" t="s">
        <v>99</v>
      </c>
      <c r="D12" s="10">
        <v>2</v>
      </c>
      <c r="E12" s="11">
        <v>30.6</v>
      </c>
      <c r="F12" s="12">
        <v>1970</v>
      </c>
      <c r="G12" s="11">
        <v>7</v>
      </c>
      <c r="H12" s="13">
        <f>SUM(D12,D13)</f>
        <v>5</v>
      </c>
      <c r="I12" s="8">
        <v>9</v>
      </c>
      <c r="J12" s="9" t="s">
        <v>112</v>
      </c>
      <c r="K12" s="10">
        <v>0</v>
      </c>
      <c r="L12" s="11"/>
      <c r="M12" s="12">
        <v>0</v>
      </c>
      <c r="N12" s="11">
        <v>20</v>
      </c>
      <c r="O12" s="13">
        <f>SUM(K12,K13)</f>
        <v>0</v>
      </c>
      <c r="P12" s="8">
        <v>9</v>
      </c>
      <c r="Q12" s="9" t="s">
        <v>69</v>
      </c>
      <c r="R12" s="10"/>
      <c r="S12" s="11"/>
      <c r="T12" s="12"/>
      <c r="U12" s="11"/>
      <c r="V12" s="13">
        <f>SUM(R12,R13)</f>
        <v>6</v>
      </c>
      <c r="W12" s="13">
        <f>SUM(H12,O12,V12)</f>
        <v>11</v>
      </c>
      <c r="X12" s="7">
        <f t="shared" ref="X12" si="3">SUM(W12)-13</f>
        <v>-2</v>
      </c>
      <c r="Y12" s="14" t="s">
        <v>36</v>
      </c>
    </row>
    <row r="13" spans="1:25" ht="11.1" customHeight="1">
      <c r="A13" s="7"/>
      <c r="B13" s="8">
        <v>10</v>
      </c>
      <c r="C13" s="9" t="s">
        <v>100</v>
      </c>
      <c r="D13" s="10">
        <v>3</v>
      </c>
      <c r="E13" s="11">
        <v>27.7</v>
      </c>
      <c r="F13" s="12">
        <v>2730</v>
      </c>
      <c r="G13" s="11">
        <v>6</v>
      </c>
      <c r="H13" s="13"/>
      <c r="I13" s="8">
        <v>10</v>
      </c>
      <c r="J13" s="9" t="s">
        <v>113</v>
      </c>
      <c r="K13" s="10">
        <v>0</v>
      </c>
      <c r="L13" s="11"/>
      <c r="M13" s="12">
        <v>0</v>
      </c>
      <c r="N13" s="11">
        <v>20</v>
      </c>
      <c r="O13" s="13"/>
      <c r="P13" s="8">
        <v>10</v>
      </c>
      <c r="Q13" s="9" t="s">
        <v>82</v>
      </c>
      <c r="R13" s="10">
        <v>6</v>
      </c>
      <c r="S13" s="11">
        <v>32</v>
      </c>
      <c r="T13" s="12">
        <v>5640</v>
      </c>
      <c r="U13" s="11">
        <v>1</v>
      </c>
      <c r="V13" s="13"/>
      <c r="W13" s="13"/>
      <c r="X13" s="7"/>
      <c r="Y13" s="15" t="s">
        <v>37</v>
      </c>
    </row>
    <row r="14" spans="1:25" ht="11.1" customHeight="1">
      <c r="A14" s="16">
        <v>6</v>
      </c>
      <c r="B14" s="17">
        <v>11</v>
      </c>
      <c r="C14" s="18" t="s">
        <v>101</v>
      </c>
      <c r="D14" s="19">
        <v>0</v>
      </c>
      <c r="E14" s="20"/>
      <c r="F14" s="21">
        <v>0</v>
      </c>
      <c r="G14" s="20">
        <v>20</v>
      </c>
      <c r="H14" s="22">
        <f>SUM(D14,D15)</f>
        <v>5</v>
      </c>
      <c r="I14" s="17">
        <v>11</v>
      </c>
      <c r="J14" s="18" t="s">
        <v>114</v>
      </c>
      <c r="K14" s="19">
        <v>1</v>
      </c>
      <c r="L14" s="20">
        <v>27</v>
      </c>
      <c r="M14" s="21">
        <v>910</v>
      </c>
      <c r="N14" s="20">
        <v>14</v>
      </c>
      <c r="O14" s="22">
        <f>SUM(K14,K15)</f>
        <v>4</v>
      </c>
      <c r="P14" s="17">
        <v>11</v>
      </c>
      <c r="Q14" s="18" t="s">
        <v>119</v>
      </c>
      <c r="R14" s="19">
        <v>4</v>
      </c>
      <c r="S14" s="20">
        <v>32</v>
      </c>
      <c r="T14" s="21">
        <v>3880</v>
      </c>
      <c r="U14" s="20">
        <v>3</v>
      </c>
      <c r="V14" s="22">
        <f>SUM(R14,R15)</f>
        <v>4</v>
      </c>
      <c r="W14" s="22">
        <f>SUM(H14,O14,V14)</f>
        <v>13</v>
      </c>
      <c r="X14" s="16">
        <f t="shared" ref="X14" si="4">SUM(W14)-13</f>
        <v>0</v>
      </c>
      <c r="Y14" s="23" t="s">
        <v>38</v>
      </c>
    </row>
    <row r="15" spans="1:25" ht="11.1" customHeight="1">
      <c r="A15" s="16"/>
      <c r="B15" s="17">
        <v>12</v>
      </c>
      <c r="C15" s="18" t="s">
        <v>102</v>
      </c>
      <c r="D15" s="19">
        <v>5</v>
      </c>
      <c r="E15" s="20">
        <v>32.4</v>
      </c>
      <c r="F15" s="21">
        <v>5090</v>
      </c>
      <c r="G15" s="20">
        <v>4</v>
      </c>
      <c r="H15" s="22"/>
      <c r="I15" s="17">
        <v>12</v>
      </c>
      <c r="J15" s="18" t="s">
        <v>115</v>
      </c>
      <c r="K15" s="19">
        <v>3</v>
      </c>
      <c r="L15" s="20">
        <v>35.5</v>
      </c>
      <c r="M15" s="21">
        <v>3180</v>
      </c>
      <c r="N15" s="20">
        <v>5</v>
      </c>
      <c r="O15" s="22"/>
      <c r="P15" s="17">
        <v>12</v>
      </c>
      <c r="Q15" s="18" t="s">
        <v>92</v>
      </c>
      <c r="R15" s="19">
        <v>0</v>
      </c>
      <c r="S15" s="20"/>
      <c r="T15" s="21">
        <v>0</v>
      </c>
      <c r="U15" s="20">
        <v>20</v>
      </c>
      <c r="V15" s="22"/>
      <c r="W15" s="22"/>
      <c r="X15" s="16"/>
      <c r="Y15" s="24" t="s">
        <v>39</v>
      </c>
    </row>
    <row r="16" spans="1:25" ht="11.1" customHeight="1">
      <c r="A16" s="7">
        <v>7</v>
      </c>
      <c r="B16" s="8">
        <v>13</v>
      </c>
      <c r="C16" s="9" t="s">
        <v>103</v>
      </c>
      <c r="D16" s="10">
        <v>7</v>
      </c>
      <c r="E16" s="11">
        <v>35.799999999999997</v>
      </c>
      <c r="F16" s="12">
        <v>7300</v>
      </c>
      <c r="G16" s="11">
        <v>2</v>
      </c>
      <c r="H16" s="13">
        <f>SUM(D16,D17)</f>
        <v>18</v>
      </c>
      <c r="I16" s="8">
        <v>13</v>
      </c>
      <c r="J16" s="9" t="s">
        <v>116</v>
      </c>
      <c r="K16" s="10">
        <v>8</v>
      </c>
      <c r="L16" s="11">
        <v>31.9</v>
      </c>
      <c r="M16" s="12">
        <v>7730</v>
      </c>
      <c r="N16" s="11">
        <v>2</v>
      </c>
      <c r="O16" s="13">
        <f>SUM(K16,K17)</f>
        <v>8</v>
      </c>
      <c r="P16" s="8">
        <v>13</v>
      </c>
      <c r="Q16" s="9" t="s">
        <v>67</v>
      </c>
      <c r="R16" s="10">
        <v>5</v>
      </c>
      <c r="S16" s="11">
        <v>29.5</v>
      </c>
      <c r="T16" s="12">
        <v>4730</v>
      </c>
      <c r="U16" s="11">
        <v>2</v>
      </c>
      <c r="V16" s="13">
        <f>SUM(R16,R17)</f>
        <v>6</v>
      </c>
      <c r="W16" s="13">
        <f>SUM(H16,O16,V16)</f>
        <v>32</v>
      </c>
      <c r="X16" s="7">
        <f t="shared" ref="X16" si="5">SUM(W16)-13</f>
        <v>19</v>
      </c>
      <c r="Y16" s="14" t="s">
        <v>40</v>
      </c>
    </row>
    <row r="17" spans="1:25" ht="11.1" customHeight="1">
      <c r="A17" s="7"/>
      <c r="B17" s="8">
        <v>14</v>
      </c>
      <c r="C17" s="9" t="s">
        <v>76</v>
      </c>
      <c r="D17" s="10">
        <v>11</v>
      </c>
      <c r="E17" s="11">
        <v>35.700000000000003</v>
      </c>
      <c r="F17" s="12">
        <v>10940</v>
      </c>
      <c r="G17" s="11">
        <v>1</v>
      </c>
      <c r="H17" s="13"/>
      <c r="I17" s="8">
        <v>14</v>
      </c>
      <c r="J17" s="9" t="s">
        <v>77</v>
      </c>
      <c r="K17" s="10">
        <v>0</v>
      </c>
      <c r="L17" s="11"/>
      <c r="M17" s="12">
        <v>0</v>
      </c>
      <c r="N17" s="11">
        <v>20</v>
      </c>
      <c r="O17" s="13"/>
      <c r="P17" s="8">
        <v>14</v>
      </c>
      <c r="Q17" s="9" t="s">
        <v>83</v>
      </c>
      <c r="R17" s="10">
        <v>1</v>
      </c>
      <c r="S17" s="11">
        <v>26.5</v>
      </c>
      <c r="T17" s="12">
        <v>910</v>
      </c>
      <c r="U17" s="11">
        <v>10</v>
      </c>
      <c r="V17" s="13"/>
      <c r="W17" s="13"/>
      <c r="X17" s="7"/>
      <c r="Y17" s="15" t="s">
        <v>41</v>
      </c>
    </row>
    <row r="18" spans="1:25" ht="11.1" customHeight="1">
      <c r="A18" s="16">
        <v>8</v>
      </c>
      <c r="B18" s="29">
        <v>15</v>
      </c>
      <c r="C18" s="18" t="s">
        <v>78</v>
      </c>
      <c r="D18" s="19">
        <v>1</v>
      </c>
      <c r="E18" s="20">
        <v>31.5</v>
      </c>
      <c r="F18" s="21">
        <v>1060</v>
      </c>
      <c r="G18" s="20">
        <v>10</v>
      </c>
      <c r="H18" s="22">
        <f>SUM(D18,D19)</f>
        <v>2</v>
      </c>
      <c r="I18" s="29">
        <v>15</v>
      </c>
      <c r="J18" s="18" t="s">
        <v>85</v>
      </c>
      <c r="K18" s="19">
        <v>2</v>
      </c>
      <c r="L18" s="20">
        <v>29.5</v>
      </c>
      <c r="M18" s="21">
        <v>1910</v>
      </c>
      <c r="N18" s="20">
        <v>9</v>
      </c>
      <c r="O18" s="22">
        <f>SUM(K18,K19)</f>
        <v>5</v>
      </c>
      <c r="P18" s="29">
        <v>15</v>
      </c>
      <c r="Q18" s="18" t="s">
        <v>68</v>
      </c>
      <c r="R18" s="19">
        <v>0</v>
      </c>
      <c r="S18" s="20"/>
      <c r="T18" s="21">
        <v>0</v>
      </c>
      <c r="U18" s="20">
        <v>20</v>
      </c>
      <c r="V18" s="22">
        <f>SUM(R18,R19)</f>
        <v>0</v>
      </c>
      <c r="W18" s="22">
        <f>SUM(H18,O18,V18)</f>
        <v>7</v>
      </c>
      <c r="X18" s="16">
        <f t="shared" ref="X18" si="6">SUM(W18)-13</f>
        <v>-6</v>
      </c>
      <c r="Y18" s="23" t="s">
        <v>42</v>
      </c>
    </row>
    <row r="19" spans="1:25" ht="11.1" customHeight="1">
      <c r="A19" s="16"/>
      <c r="B19" s="29">
        <v>16</v>
      </c>
      <c r="C19" s="18" t="s">
        <v>71</v>
      </c>
      <c r="D19" s="19">
        <v>1</v>
      </c>
      <c r="E19" s="20">
        <v>31.4</v>
      </c>
      <c r="F19" s="21">
        <v>1060</v>
      </c>
      <c r="G19" s="20">
        <v>11</v>
      </c>
      <c r="H19" s="22"/>
      <c r="I19" s="29">
        <v>16</v>
      </c>
      <c r="J19" s="18" t="s">
        <v>93</v>
      </c>
      <c r="K19" s="19">
        <v>3</v>
      </c>
      <c r="L19" s="20">
        <v>27.5</v>
      </c>
      <c r="M19" s="21">
        <v>2730</v>
      </c>
      <c r="N19" s="20">
        <v>7</v>
      </c>
      <c r="O19" s="22"/>
      <c r="P19" s="29">
        <v>16</v>
      </c>
      <c r="Q19" s="18" t="s">
        <v>120</v>
      </c>
      <c r="R19" s="19">
        <v>0</v>
      </c>
      <c r="S19" s="20"/>
      <c r="T19" s="21">
        <v>0</v>
      </c>
      <c r="U19" s="20">
        <v>20</v>
      </c>
      <c r="V19" s="22"/>
      <c r="W19" s="22"/>
      <c r="X19" s="16"/>
      <c r="Y19" s="24" t="s">
        <v>43</v>
      </c>
    </row>
    <row r="20" spans="1:25" ht="11.1" customHeight="1">
      <c r="A20" s="7">
        <v>9</v>
      </c>
      <c r="B20" s="8">
        <v>17</v>
      </c>
      <c r="C20" s="9" t="s">
        <v>104</v>
      </c>
      <c r="D20" s="10">
        <v>7</v>
      </c>
      <c r="E20" s="11">
        <v>32.799999999999997</v>
      </c>
      <c r="F20" s="12">
        <v>7090</v>
      </c>
      <c r="G20" s="11">
        <v>3</v>
      </c>
      <c r="H20" s="13">
        <f>SUM(D20,D21)</f>
        <v>8</v>
      </c>
      <c r="I20" s="8">
        <v>17</v>
      </c>
      <c r="J20" s="9" t="s">
        <v>81</v>
      </c>
      <c r="K20" s="10">
        <v>3</v>
      </c>
      <c r="L20" s="11">
        <v>30.7</v>
      </c>
      <c r="M20" s="12">
        <v>3030</v>
      </c>
      <c r="N20" s="11">
        <v>6</v>
      </c>
      <c r="O20" s="13">
        <f>SUM(K20,K21)</f>
        <v>3</v>
      </c>
      <c r="P20" s="8">
        <v>17</v>
      </c>
      <c r="Q20" s="9" t="s">
        <v>66</v>
      </c>
      <c r="R20" s="10">
        <v>3</v>
      </c>
      <c r="S20" s="11">
        <v>36.5</v>
      </c>
      <c r="T20" s="12">
        <v>3390</v>
      </c>
      <c r="U20" s="11">
        <v>5</v>
      </c>
      <c r="V20" s="13">
        <f>SUM(R20,R21)</f>
        <v>7</v>
      </c>
      <c r="W20" s="13">
        <f>SUM(H20,O20,V20)</f>
        <v>18</v>
      </c>
      <c r="X20" s="7">
        <f t="shared" ref="X20" si="7">SUM(W20)-13</f>
        <v>5</v>
      </c>
      <c r="Y20" s="14" t="s">
        <v>44</v>
      </c>
    </row>
    <row r="21" spans="1:25" ht="11.1" customHeight="1">
      <c r="A21" s="7"/>
      <c r="B21" s="8">
        <v>18</v>
      </c>
      <c r="C21" s="9" t="s">
        <v>89</v>
      </c>
      <c r="D21" s="10">
        <v>1</v>
      </c>
      <c r="E21" s="11">
        <v>28</v>
      </c>
      <c r="F21" s="12">
        <v>940</v>
      </c>
      <c r="G21" s="11">
        <v>15</v>
      </c>
      <c r="H21" s="13"/>
      <c r="I21" s="8">
        <v>18</v>
      </c>
      <c r="J21" s="9" t="s">
        <v>84</v>
      </c>
      <c r="K21" s="10">
        <v>0</v>
      </c>
      <c r="L21" s="11"/>
      <c r="M21" s="12">
        <v>0</v>
      </c>
      <c r="N21" s="11">
        <v>20</v>
      </c>
      <c r="O21" s="13"/>
      <c r="P21" s="8">
        <v>18</v>
      </c>
      <c r="Q21" s="9" t="s">
        <v>121</v>
      </c>
      <c r="R21" s="10">
        <v>4</v>
      </c>
      <c r="S21" s="11">
        <v>31.5</v>
      </c>
      <c r="T21" s="12">
        <v>3850</v>
      </c>
      <c r="U21" s="11">
        <v>4</v>
      </c>
      <c r="V21" s="13"/>
      <c r="W21" s="13"/>
      <c r="X21" s="7"/>
      <c r="Y21" s="15" t="s">
        <v>45</v>
      </c>
    </row>
    <row r="22" spans="1:25" ht="11.1" customHeight="1">
      <c r="A22" s="30">
        <v>10</v>
      </c>
      <c r="B22" s="29">
        <v>19</v>
      </c>
      <c r="C22" s="18" t="s">
        <v>97</v>
      </c>
      <c r="D22" s="19">
        <v>0</v>
      </c>
      <c r="E22" s="20"/>
      <c r="F22" s="21">
        <v>0</v>
      </c>
      <c r="G22" s="20">
        <v>20</v>
      </c>
      <c r="H22" s="22">
        <f>SUM(D22,D23)</f>
        <v>1</v>
      </c>
      <c r="I22" s="29">
        <v>19</v>
      </c>
      <c r="J22" s="18" t="s">
        <v>88</v>
      </c>
      <c r="K22" s="19">
        <v>2</v>
      </c>
      <c r="L22" s="20">
        <v>34.9</v>
      </c>
      <c r="M22" s="21">
        <v>2060</v>
      </c>
      <c r="N22" s="20">
        <v>8</v>
      </c>
      <c r="O22" s="22">
        <f>SUM(K22,K23)</f>
        <v>2</v>
      </c>
      <c r="P22" s="29">
        <v>19</v>
      </c>
      <c r="Q22" s="18" t="s">
        <v>79</v>
      </c>
      <c r="R22" s="19">
        <v>0</v>
      </c>
      <c r="S22" s="20"/>
      <c r="T22" s="21">
        <v>0</v>
      </c>
      <c r="U22" s="20">
        <v>20</v>
      </c>
      <c r="V22" s="22">
        <f>SUM(R22,R23)</f>
        <v>3</v>
      </c>
      <c r="W22" s="22">
        <f>SUM(H22,O22,V22)</f>
        <v>6</v>
      </c>
      <c r="X22" s="16">
        <f t="shared" ref="X22" si="8">SUM(W22)-13</f>
        <v>-7</v>
      </c>
      <c r="Y22" s="31" t="s">
        <v>46</v>
      </c>
    </row>
    <row r="23" spans="1:25" ht="11.1" customHeight="1">
      <c r="A23" s="32"/>
      <c r="B23" s="29">
        <v>20</v>
      </c>
      <c r="C23" s="18" t="s">
        <v>98</v>
      </c>
      <c r="D23" s="19">
        <v>1</v>
      </c>
      <c r="E23" s="20">
        <v>30.2</v>
      </c>
      <c r="F23" s="21">
        <v>1030</v>
      </c>
      <c r="G23" s="20">
        <v>12.5</v>
      </c>
      <c r="H23" s="22"/>
      <c r="I23" s="29">
        <v>20</v>
      </c>
      <c r="J23" s="18" t="s">
        <v>65</v>
      </c>
      <c r="K23" s="19">
        <v>0</v>
      </c>
      <c r="L23" s="20"/>
      <c r="M23" s="21">
        <v>0</v>
      </c>
      <c r="N23" s="20">
        <v>20</v>
      </c>
      <c r="O23" s="22"/>
      <c r="P23" s="29">
        <v>20</v>
      </c>
      <c r="Q23" s="18" t="s">
        <v>122</v>
      </c>
      <c r="R23" s="19">
        <v>3</v>
      </c>
      <c r="S23" s="20">
        <v>31.2</v>
      </c>
      <c r="T23" s="21">
        <v>3030</v>
      </c>
      <c r="U23" s="20">
        <v>7</v>
      </c>
      <c r="V23" s="22"/>
      <c r="W23" s="22"/>
      <c r="X23" s="16"/>
      <c r="Y23" s="31"/>
    </row>
    <row r="24" spans="1:25" ht="11.1" customHeight="1">
      <c r="A24" s="35" t="s">
        <v>22</v>
      </c>
      <c r="B24" s="36" t="s">
        <v>3</v>
      </c>
      <c r="C24" s="36"/>
      <c r="D24" s="36"/>
      <c r="E24" s="36"/>
      <c r="F24" s="36"/>
      <c r="G24" s="36"/>
      <c r="H24" s="36"/>
      <c r="I24" s="37" t="s">
        <v>4</v>
      </c>
      <c r="J24" s="37"/>
      <c r="K24" s="37"/>
      <c r="L24" s="37"/>
      <c r="M24" s="37"/>
      <c r="N24" s="37"/>
      <c r="O24" s="37"/>
      <c r="P24" s="38" t="s">
        <v>5</v>
      </c>
      <c r="Q24" s="38"/>
      <c r="R24" s="38"/>
      <c r="S24" s="38"/>
      <c r="T24" s="38"/>
      <c r="U24" s="38"/>
      <c r="V24" s="38"/>
      <c r="W24" s="39" t="s">
        <v>17</v>
      </c>
      <c r="X24" s="39" t="s">
        <v>23</v>
      </c>
      <c r="Y24" s="40" t="s">
        <v>27</v>
      </c>
    </row>
    <row r="25" spans="1:25" ht="11.1" customHeight="1">
      <c r="A25" s="41"/>
      <c r="B25" s="36" t="s">
        <v>6</v>
      </c>
      <c r="C25" s="36"/>
      <c r="D25" s="36"/>
      <c r="E25" s="36"/>
      <c r="F25" s="36"/>
      <c r="G25" s="36"/>
      <c r="H25" s="36"/>
      <c r="I25" s="37" t="s">
        <v>6</v>
      </c>
      <c r="J25" s="37"/>
      <c r="K25" s="37"/>
      <c r="L25" s="37"/>
      <c r="M25" s="37"/>
      <c r="N25" s="37"/>
      <c r="O25" s="37"/>
      <c r="P25" s="38" t="s">
        <v>6</v>
      </c>
      <c r="Q25" s="38"/>
      <c r="R25" s="38"/>
      <c r="S25" s="38"/>
      <c r="T25" s="38"/>
      <c r="U25" s="38"/>
      <c r="V25" s="38"/>
      <c r="W25" s="42" t="s">
        <v>18</v>
      </c>
      <c r="X25" s="43" t="s">
        <v>19</v>
      </c>
      <c r="Y25" s="44" t="s">
        <v>47</v>
      </c>
    </row>
    <row r="26" spans="1:25" ht="11.1" customHeight="1">
      <c r="A26" s="45" t="s">
        <v>24</v>
      </c>
      <c r="B26" s="46">
        <f>SUM(H4:H23)</f>
        <v>46</v>
      </c>
      <c r="C26" s="46"/>
      <c r="D26" s="46"/>
      <c r="E26" s="46"/>
      <c r="F26" s="46"/>
      <c r="G26" s="46"/>
      <c r="H26" s="46"/>
      <c r="I26" s="47">
        <f>SUM(O4:O23)</f>
        <v>48</v>
      </c>
      <c r="J26" s="47"/>
      <c r="K26" s="47"/>
      <c r="L26" s="47"/>
      <c r="M26" s="47"/>
      <c r="N26" s="47"/>
      <c r="O26" s="47"/>
      <c r="P26" s="48">
        <f>SUM(V4:V23)</f>
        <v>33</v>
      </c>
      <c r="Q26" s="48"/>
      <c r="R26" s="48"/>
      <c r="S26" s="48"/>
      <c r="T26" s="48"/>
      <c r="U26" s="48"/>
      <c r="V26" s="48"/>
      <c r="W26" s="49">
        <f>SUM(W4:W23)</f>
        <v>127</v>
      </c>
      <c r="X26" s="50">
        <f>SUM(W4:W23)/10</f>
        <v>12.7</v>
      </c>
      <c r="Y26" s="44"/>
    </row>
    <row r="27" spans="1:25" ht="11.1" customHeight="1">
      <c r="A27" s="51" t="s">
        <v>25</v>
      </c>
      <c r="B27" s="52" t="s">
        <v>7</v>
      </c>
      <c r="C27" s="52"/>
      <c r="D27" s="52"/>
      <c r="E27" s="52"/>
      <c r="F27" s="52"/>
      <c r="G27" s="52"/>
      <c r="H27" s="53">
        <f>SUM(H4:H23)/10</f>
        <v>4.5999999999999996</v>
      </c>
      <c r="I27" s="52" t="s">
        <v>7</v>
      </c>
      <c r="J27" s="52"/>
      <c r="K27" s="52"/>
      <c r="L27" s="52"/>
      <c r="M27" s="52"/>
      <c r="N27" s="52"/>
      <c r="O27" s="53">
        <f>SUM(O4:O23)/10</f>
        <v>4.8</v>
      </c>
      <c r="P27" s="52" t="s">
        <v>7</v>
      </c>
      <c r="Q27" s="52"/>
      <c r="R27" s="52"/>
      <c r="S27" s="52"/>
      <c r="T27" s="52"/>
      <c r="U27" s="52"/>
      <c r="V27" s="53">
        <f>SUM(V4:V23)/10</f>
        <v>3.3</v>
      </c>
      <c r="W27" s="54"/>
      <c r="X27" s="50"/>
      <c r="Y27" s="44"/>
    </row>
    <row r="28" spans="1:25" ht="10.5" customHeight="1"/>
    <row r="29" spans="1:25" ht="15.6">
      <c r="A29" s="3" t="s">
        <v>72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0.199999999999999">
      <c r="A30" s="4" t="s">
        <v>8</v>
      </c>
      <c r="B30" s="5" t="s">
        <v>0</v>
      </c>
      <c r="C30" s="5"/>
      <c r="D30" s="5"/>
      <c r="E30" s="5"/>
      <c r="F30" s="5"/>
      <c r="G30" s="5"/>
      <c r="H30" s="5"/>
      <c r="I30" s="5" t="s">
        <v>1</v>
      </c>
      <c r="J30" s="5"/>
      <c r="K30" s="5"/>
      <c r="L30" s="5"/>
      <c r="M30" s="5"/>
      <c r="N30" s="5"/>
      <c r="O30" s="5"/>
      <c r="P30" s="5" t="s">
        <v>2</v>
      </c>
      <c r="Q30" s="5"/>
      <c r="R30" s="5"/>
      <c r="S30" s="5"/>
      <c r="T30" s="5"/>
      <c r="U30" s="5"/>
      <c r="V30" s="5"/>
      <c r="W30" s="4" t="s">
        <v>17</v>
      </c>
      <c r="X30" s="4" t="s">
        <v>20</v>
      </c>
      <c r="Y30" s="5" t="s">
        <v>13</v>
      </c>
    </row>
    <row r="31" spans="1:25" ht="10.199999999999999">
      <c r="A31" s="6" t="s">
        <v>15</v>
      </c>
      <c r="B31" s="4" t="s">
        <v>16</v>
      </c>
      <c r="C31" s="4" t="s">
        <v>14</v>
      </c>
      <c r="D31" s="4" t="s">
        <v>11</v>
      </c>
      <c r="E31" s="4" t="s">
        <v>9</v>
      </c>
      <c r="F31" s="4" t="s">
        <v>10</v>
      </c>
      <c r="G31" s="4" t="s">
        <v>12</v>
      </c>
      <c r="H31" s="4" t="s">
        <v>11</v>
      </c>
      <c r="I31" s="4" t="s">
        <v>16</v>
      </c>
      <c r="J31" s="4" t="s">
        <v>14</v>
      </c>
      <c r="K31" s="4" t="s">
        <v>11</v>
      </c>
      <c r="L31" s="4" t="s">
        <v>9</v>
      </c>
      <c r="M31" s="4" t="s">
        <v>10</v>
      </c>
      <c r="N31" s="4" t="s">
        <v>12</v>
      </c>
      <c r="O31" s="4" t="s">
        <v>11</v>
      </c>
      <c r="P31" s="4" t="s">
        <v>16</v>
      </c>
      <c r="Q31" s="4" t="s">
        <v>14</v>
      </c>
      <c r="R31" s="4" t="s">
        <v>11</v>
      </c>
      <c r="S31" s="4" t="s">
        <v>9</v>
      </c>
      <c r="T31" s="4" t="s">
        <v>10</v>
      </c>
      <c r="U31" s="4" t="s">
        <v>12</v>
      </c>
      <c r="V31" s="4" t="s">
        <v>11</v>
      </c>
      <c r="W31" s="4" t="s">
        <v>11</v>
      </c>
      <c r="X31" s="4" t="s">
        <v>21</v>
      </c>
      <c r="Y31" s="5"/>
    </row>
    <row r="32" spans="1:25" ht="10.199999999999999">
      <c r="A32" s="7">
        <v>1</v>
      </c>
      <c r="B32" s="8">
        <v>1</v>
      </c>
      <c r="C32" s="9" t="s">
        <v>119</v>
      </c>
      <c r="D32" s="10">
        <v>3</v>
      </c>
      <c r="E32" s="11">
        <v>34.5</v>
      </c>
      <c r="F32" s="12">
        <v>3210</v>
      </c>
      <c r="G32" s="11">
        <v>6</v>
      </c>
      <c r="H32" s="13">
        <f>SUM(D32,D33)</f>
        <v>4</v>
      </c>
      <c r="I32" s="8">
        <v>1</v>
      </c>
      <c r="J32" s="9" t="s">
        <v>100</v>
      </c>
      <c r="K32" s="10">
        <v>2</v>
      </c>
      <c r="L32" s="11">
        <v>31.8</v>
      </c>
      <c r="M32" s="12">
        <v>1970</v>
      </c>
      <c r="N32" s="11">
        <v>9</v>
      </c>
      <c r="O32" s="13">
        <f>SUM(K32,K33)</f>
        <v>3</v>
      </c>
      <c r="P32" s="8">
        <v>1</v>
      </c>
      <c r="Q32" s="9" t="s">
        <v>85</v>
      </c>
      <c r="R32" s="10">
        <v>0</v>
      </c>
      <c r="S32" s="11"/>
      <c r="T32" s="12">
        <v>0</v>
      </c>
      <c r="U32" s="11">
        <v>20</v>
      </c>
      <c r="V32" s="13">
        <f>SUM(R32,R33)</f>
        <v>0</v>
      </c>
      <c r="W32" s="13">
        <f>SUM(H32,O32,V32)</f>
        <v>7</v>
      </c>
      <c r="X32" s="7">
        <f>SUM(W32)-10</f>
        <v>-3</v>
      </c>
      <c r="Y32" s="25" t="s">
        <v>47</v>
      </c>
    </row>
    <row r="33" spans="1:25" ht="10.199999999999999">
      <c r="A33" s="7"/>
      <c r="B33" s="8">
        <v>2</v>
      </c>
      <c r="C33" s="9" t="s">
        <v>92</v>
      </c>
      <c r="D33" s="10">
        <v>1</v>
      </c>
      <c r="E33" s="11">
        <v>29.8</v>
      </c>
      <c r="F33" s="12">
        <v>1000</v>
      </c>
      <c r="G33" s="11">
        <v>14</v>
      </c>
      <c r="H33" s="13"/>
      <c r="I33" s="8">
        <v>2</v>
      </c>
      <c r="J33" s="9" t="s">
        <v>29</v>
      </c>
      <c r="K33" s="10">
        <v>1</v>
      </c>
      <c r="L33" s="11">
        <v>30.5</v>
      </c>
      <c r="M33" s="12">
        <v>1030</v>
      </c>
      <c r="N33" s="11">
        <v>13</v>
      </c>
      <c r="O33" s="13"/>
      <c r="P33" s="8">
        <v>2</v>
      </c>
      <c r="Q33" s="9" t="s">
        <v>77</v>
      </c>
      <c r="R33" s="10">
        <v>0</v>
      </c>
      <c r="S33" s="11"/>
      <c r="T33" s="12">
        <v>0</v>
      </c>
      <c r="U33" s="11">
        <v>20</v>
      </c>
      <c r="V33" s="13"/>
      <c r="W33" s="13"/>
      <c r="X33" s="7"/>
      <c r="Y33" s="26"/>
    </row>
    <row r="34" spans="1:25" ht="10.199999999999999">
      <c r="A34" s="16">
        <v>2</v>
      </c>
      <c r="B34" s="17">
        <v>3</v>
      </c>
      <c r="C34" s="18" t="s">
        <v>83</v>
      </c>
      <c r="D34" s="19">
        <v>0</v>
      </c>
      <c r="E34" s="20"/>
      <c r="F34" s="21">
        <v>0</v>
      </c>
      <c r="G34" s="20">
        <v>20</v>
      </c>
      <c r="H34" s="22">
        <f>SUM(D34,D35)</f>
        <v>4</v>
      </c>
      <c r="I34" s="17">
        <v>3</v>
      </c>
      <c r="J34" s="18" t="s">
        <v>102</v>
      </c>
      <c r="K34" s="19">
        <v>5</v>
      </c>
      <c r="L34" s="20">
        <v>29.6</v>
      </c>
      <c r="M34" s="21">
        <v>4910</v>
      </c>
      <c r="N34" s="20">
        <v>3</v>
      </c>
      <c r="O34" s="22">
        <f>SUM(K34,K35)</f>
        <v>8</v>
      </c>
      <c r="P34" s="17">
        <v>3</v>
      </c>
      <c r="Q34" s="18" t="s">
        <v>108</v>
      </c>
      <c r="R34" s="19">
        <v>0</v>
      </c>
      <c r="S34" s="20"/>
      <c r="T34" s="21">
        <v>0</v>
      </c>
      <c r="U34" s="20">
        <v>20</v>
      </c>
      <c r="V34" s="22">
        <f>SUM(R34,R35)</f>
        <v>2</v>
      </c>
      <c r="W34" s="22">
        <f>SUM(H34,O34,V34)</f>
        <v>14</v>
      </c>
      <c r="X34" s="16">
        <f t="shared" ref="X34" si="9">SUM(W34)-10</f>
        <v>4</v>
      </c>
      <c r="Y34" s="27" t="s">
        <v>49</v>
      </c>
    </row>
    <row r="35" spans="1:25" ht="10.199999999999999">
      <c r="A35" s="16"/>
      <c r="B35" s="17">
        <v>4</v>
      </c>
      <c r="C35" s="18" t="s">
        <v>86</v>
      </c>
      <c r="D35" s="19">
        <v>4</v>
      </c>
      <c r="E35" s="20">
        <v>29.8</v>
      </c>
      <c r="F35" s="21">
        <v>3820</v>
      </c>
      <c r="G35" s="20">
        <v>5</v>
      </c>
      <c r="H35" s="22"/>
      <c r="I35" s="17">
        <v>4</v>
      </c>
      <c r="J35" s="18" t="s">
        <v>80</v>
      </c>
      <c r="K35" s="19">
        <v>3</v>
      </c>
      <c r="L35" s="20">
        <v>35</v>
      </c>
      <c r="M35" s="21">
        <v>2970</v>
      </c>
      <c r="N35" s="20">
        <v>4</v>
      </c>
      <c r="O35" s="22"/>
      <c r="P35" s="17">
        <v>4</v>
      </c>
      <c r="Q35" s="18" t="s">
        <v>87</v>
      </c>
      <c r="R35" s="19">
        <v>2</v>
      </c>
      <c r="S35" s="20">
        <v>34.1</v>
      </c>
      <c r="T35" s="21">
        <v>2240</v>
      </c>
      <c r="U35" s="20">
        <v>2</v>
      </c>
      <c r="V35" s="22"/>
      <c r="W35" s="22"/>
      <c r="X35" s="16"/>
      <c r="Y35" s="28"/>
    </row>
    <row r="36" spans="1:25" ht="10.199999999999999">
      <c r="A36" s="7">
        <v>3</v>
      </c>
      <c r="B36" s="8">
        <v>5</v>
      </c>
      <c r="C36" s="9" t="s">
        <v>118</v>
      </c>
      <c r="D36" s="10">
        <v>4</v>
      </c>
      <c r="E36" s="11">
        <v>31</v>
      </c>
      <c r="F36" s="12">
        <v>3910</v>
      </c>
      <c r="G36" s="11">
        <v>4</v>
      </c>
      <c r="H36" s="13">
        <f>SUM(D36,D37)</f>
        <v>5</v>
      </c>
      <c r="I36" s="8">
        <v>5</v>
      </c>
      <c r="J36" s="9" t="s">
        <v>69</v>
      </c>
      <c r="K36" s="10"/>
      <c r="L36" s="11"/>
      <c r="M36" s="12"/>
      <c r="N36" s="11"/>
      <c r="O36" s="13">
        <f>SUM(K36,K37)</f>
        <v>1</v>
      </c>
      <c r="P36" s="8">
        <v>5</v>
      </c>
      <c r="Q36" s="9" t="s">
        <v>93</v>
      </c>
      <c r="R36" s="10">
        <v>1</v>
      </c>
      <c r="S36" s="11">
        <v>29.2</v>
      </c>
      <c r="T36" s="12">
        <v>1000</v>
      </c>
      <c r="U36" s="11">
        <v>10</v>
      </c>
      <c r="V36" s="13">
        <f>SUM(R36,R37)</f>
        <v>1</v>
      </c>
      <c r="W36" s="13">
        <f>SUM(H36,O36,V36)</f>
        <v>7</v>
      </c>
      <c r="X36" s="7">
        <f t="shared" ref="X36" si="10">SUM(W36)-10</f>
        <v>-3</v>
      </c>
      <c r="Y36" s="25" t="s">
        <v>50</v>
      </c>
    </row>
    <row r="37" spans="1:25" ht="10.199999999999999">
      <c r="A37" s="7"/>
      <c r="B37" s="8">
        <v>6</v>
      </c>
      <c r="C37" s="9" t="s">
        <v>74</v>
      </c>
      <c r="D37" s="10">
        <v>1</v>
      </c>
      <c r="E37" s="11">
        <v>29.9</v>
      </c>
      <c r="F37" s="12">
        <v>1000</v>
      </c>
      <c r="G37" s="11">
        <v>13</v>
      </c>
      <c r="H37" s="13"/>
      <c r="I37" s="8">
        <v>6</v>
      </c>
      <c r="J37" s="9" t="s">
        <v>90</v>
      </c>
      <c r="K37" s="10">
        <v>1</v>
      </c>
      <c r="L37" s="11">
        <v>31.3</v>
      </c>
      <c r="M37" s="12">
        <v>1060</v>
      </c>
      <c r="N37" s="11">
        <v>12</v>
      </c>
      <c r="O37" s="13"/>
      <c r="P37" s="8">
        <v>6</v>
      </c>
      <c r="Q37" s="9" t="s">
        <v>115</v>
      </c>
      <c r="R37" s="10">
        <v>0</v>
      </c>
      <c r="S37" s="11"/>
      <c r="T37" s="12">
        <v>0</v>
      </c>
      <c r="U37" s="11">
        <v>20</v>
      </c>
      <c r="V37" s="13"/>
      <c r="W37" s="13"/>
      <c r="X37" s="7"/>
      <c r="Y37" s="26"/>
    </row>
    <row r="38" spans="1:25" ht="10.199999999999999">
      <c r="A38" s="16">
        <v>4</v>
      </c>
      <c r="B38" s="17">
        <v>7</v>
      </c>
      <c r="C38" s="18" t="s">
        <v>67</v>
      </c>
      <c r="D38" s="19">
        <v>3</v>
      </c>
      <c r="E38" s="20">
        <v>32.9</v>
      </c>
      <c r="F38" s="21">
        <v>3030</v>
      </c>
      <c r="G38" s="20">
        <v>7</v>
      </c>
      <c r="H38" s="22">
        <f>SUM(D38,D39)</f>
        <v>3</v>
      </c>
      <c r="I38" s="17">
        <v>7</v>
      </c>
      <c r="J38" s="18" t="s">
        <v>103</v>
      </c>
      <c r="K38" s="19">
        <v>2</v>
      </c>
      <c r="L38" s="20">
        <v>29.5</v>
      </c>
      <c r="M38" s="21">
        <v>1940</v>
      </c>
      <c r="N38" s="20">
        <v>10</v>
      </c>
      <c r="O38" s="22">
        <f>SUM(K38,K39)</f>
        <v>2</v>
      </c>
      <c r="P38" s="17">
        <v>7</v>
      </c>
      <c r="Q38" s="18" t="s">
        <v>84</v>
      </c>
      <c r="R38" s="19">
        <v>0</v>
      </c>
      <c r="S38" s="20"/>
      <c r="T38" s="21">
        <v>0</v>
      </c>
      <c r="U38" s="20">
        <v>20</v>
      </c>
      <c r="V38" s="22">
        <f>SUM(R38,R39)</f>
        <v>2</v>
      </c>
      <c r="W38" s="22">
        <f>SUM(H38,O38,V38)</f>
        <v>7</v>
      </c>
      <c r="X38" s="16">
        <f t="shared" ref="X38" si="11">SUM(W38)-10</f>
        <v>-3</v>
      </c>
      <c r="Y38" s="23" t="s">
        <v>51</v>
      </c>
    </row>
    <row r="39" spans="1:25" ht="10.199999999999999">
      <c r="A39" s="16"/>
      <c r="B39" s="17">
        <v>8</v>
      </c>
      <c r="C39" s="18" t="s">
        <v>69</v>
      </c>
      <c r="D39" s="19"/>
      <c r="E39" s="20"/>
      <c r="F39" s="21"/>
      <c r="G39" s="20"/>
      <c r="H39" s="22"/>
      <c r="I39" s="17">
        <v>8</v>
      </c>
      <c r="J39" s="18" t="s">
        <v>95</v>
      </c>
      <c r="K39" s="19">
        <v>0</v>
      </c>
      <c r="L39" s="20"/>
      <c r="M39" s="21">
        <v>0</v>
      </c>
      <c r="N39" s="20">
        <v>20</v>
      </c>
      <c r="O39" s="22"/>
      <c r="P39" s="17">
        <v>8</v>
      </c>
      <c r="Q39" s="18" t="s">
        <v>106</v>
      </c>
      <c r="R39" s="19">
        <v>2</v>
      </c>
      <c r="S39" s="20">
        <v>30</v>
      </c>
      <c r="T39" s="21">
        <v>1940</v>
      </c>
      <c r="U39" s="20">
        <v>3</v>
      </c>
      <c r="V39" s="22"/>
      <c r="W39" s="22"/>
      <c r="X39" s="16"/>
      <c r="Y39" s="24" t="s">
        <v>52</v>
      </c>
    </row>
    <row r="40" spans="1:25" ht="10.199999999999999">
      <c r="A40" s="7">
        <v>5</v>
      </c>
      <c r="B40" s="8">
        <v>9</v>
      </c>
      <c r="C40" s="9" t="s">
        <v>91</v>
      </c>
      <c r="D40" s="10">
        <v>2</v>
      </c>
      <c r="E40" s="11">
        <v>31.2</v>
      </c>
      <c r="F40" s="12">
        <v>2000</v>
      </c>
      <c r="G40" s="11">
        <v>11</v>
      </c>
      <c r="H40" s="13">
        <f>SUM(D40,D41)</f>
        <v>6</v>
      </c>
      <c r="I40" s="8">
        <v>9</v>
      </c>
      <c r="J40" s="9" t="s">
        <v>89</v>
      </c>
      <c r="K40" s="10">
        <v>3</v>
      </c>
      <c r="L40" s="11">
        <v>28.5</v>
      </c>
      <c r="M40" s="12">
        <v>2760</v>
      </c>
      <c r="N40" s="11">
        <v>6</v>
      </c>
      <c r="O40" s="13">
        <f>SUM(K40,K41)</f>
        <v>8</v>
      </c>
      <c r="P40" s="8">
        <v>9</v>
      </c>
      <c r="Q40" s="9" t="s">
        <v>109</v>
      </c>
      <c r="R40" s="10">
        <v>0</v>
      </c>
      <c r="S40" s="11"/>
      <c r="T40" s="12">
        <v>0</v>
      </c>
      <c r="U40" s="11">
        <v>20</v>
      </c>
      <c r="V40" s="13">
        <f>SUM(R40,R41)</f>
        <v>0</v>
      </c>
      <c r="W40" s="13">
        <f>SUM(H40,O40,V40)</f>
        <v>14</v>
      </c>
      <c r="X40" s="7">
        <f t="shared" ref="X40" si="12">SUM(W40)-10</f>
        <v>4</v>
      </c>
      <c r="Y40" s="25" t="s">
        <v>53</v>
      </c>
    </row>
    <row r="41" spans="1:25" ht="10.199999999999999">
      <c r="A41" s="7"/>
      <c r="B41" s="8">
        <v>10</v>
      </c>
      <c r="C41" s="9" t="s">
        <v>70</v>
      </c>
      <c r="D41" s="10">
        <v>4</v>
      </c>
      <c r="E41" s="11">
        <v>32.9</v>
      </c>
      <c r="F41" s="12">
        <v>4270</v>
      </c>
      <c r="G41" s="11">
        <v>2</v>
      </c>
      <c r="H41" s="13"/>
      <c r="I41" s="8">
        <v>10</v>
      </c>
      <c r="J41" s="9" t="s">
        <v>64</v>
      </c>
      <c r="K41" s="10">
        <v>5</v>
      </c>
      <c r="L41" s="11">
        <v>32.799999999999997</v>
      </c>
      <c r="M41" s="12">
        <v>4970</v>
      </c>
      <c r="N41" s="11">
        <v>2</v>
      </c>
      <c r="O41" s="13"/>
      <c r="P41" s="8">
        <v>10</v>
      </c>
      <c r="Q41" s="9" t="s">
        <v>107</v>
      </c>
      <c r="R41" s="10">
        <v>0</v>
      </c>
      <c r="S41" s="11"/>
      <c r="T41" s="12">
        <v>0</v>
      </c>
      <c r="U41" s="11">
        <v>20</v>
      </c>
      <c r="V41" s="13"/>
      <c r="W41" s="13"/>
      <c r="X41" s="7"/>
      <c r="Y41" s="26"/>
    </row>
    <row r="42" spans="1:25" ht="10.199999999999999">
      <c r="A42" s="16">
        <v>6</v>
      </c>
      <c r="B42" s="17">
        <v>11</v>
      </c>
      <c r="C42" s="18" t="s">
        <v>94</v>
      </c>
      <c r="D42" s="19">
        <v>1</v>
      </c>
      <c r="E42" s="20">
        <v>28.2</v>
      </c>
      <c r="F42" s="21">
        <v>970</v>
      </c>
      <c r="G42" s="20">
        <v>15</v>
      </c>
      <c r="H42" s="22">
        <f>SUM(D42,D43)</f>
        <v>1</v>
      </c>
      <c r="I42" s="17">
        <v>11</v>
      </c>
      <c r="J42" s="18" t="s">
        <v>78</v>
      </c>
      <c r="K42" s="19">
        <v>3</v>
      </c>
      <c r="L42" s="20">
        <v>28.5</v>
      </c>
      <c r="M42" s="21">
        <v>2790</v>
      </c>
      <c r="N42" s="20">
        <v>5</v>
      </c>
      <c r="O42" s="22">
        <f>SUM(K42,K43)</f>
        <v>4</v>
      </c>
      <c r="P42" s="17">
        <v>11</v>
      </c>
      <c r="Q42" s="18" t="s">
        <v>112</v>
      </c>
      <c r="R42" s="19">
        <v>0</v>
      </c>
      <c r="S42" s="20"/>
      <c r="T42" s="21">
        <v>0</v>
      </c>
      <c r="U42" s="20">
        <v>20</v>
      </c>
      <c r="V42" s="22">
        <f>SUM(R42,R43)</f>
        <v>1</v>
      </c>
      <c r="W42" s="22">
        <f>SUM(H42,O42,V42)</f>
        <v>6</v>
      </c>
      <c r="X42" s="16">
        <f t="shared" ref="X42" si="13">SUM(W42)-10</f>
        <v>-4</v>
      </c>
      <c r="Y42" s="23" t="s">
        <v>28</v>
      </c>
    </row>
    <row r="43" spans="1:25" ht="10.199999999999999">
      <c r="A43" s="16"/>
      <c r="B43" s="17">
        <v>12</v>
      </c>
      <c r="C43" s="18" t="s">
        <v>68</v>
      </c>
      <c r="D43" s="19">
        <v>0</v>
      </c>
      <c r="E43" s="20"/>
      <c r="F43" s="21">
        <v>0</v>
      </c>
      <c r="G43" s="20">
        <v>20</v>
      </c>
      <c r="H43" s="22"/>
      <c r="I43" s="17">
        <v>12</v>
      </c>
      <c r="J43" s="18" t="s">
        <v>98</v>
      </c>
      <c r="K43" s="19">
        <v>1</v>
      </c>
      <c r="L43" s="20">
        <v>25.1</v>
      </c>
      <c r="M43" s="21">
        <v>880</v>
      </c>
      <c r="N43" s="20">
        <v>15</v>
      </c>
      <c r="O43" s="22"/>
      <c r="P43" s="17">
        <v>12</v>
      </c>
      <c r="Q43" s="18" t="s">
        <v>105</v>
      </c>
      <c r="R43" s="19">
        <v>1</v>
      </c>
      <c r="S43" s="20">
        <v>25.1</v>
      </c>
      <c r="T43" s="21">
        <v>880</v>
      </c>
      <c r="U43" s="20">
        <v>11</v>
      </c>
      <c r="V43" s="22"/>
      <c r="W43" s="22"/>
      <c r="X43" s="16"/>
      <c r="Y43" s="24" t="s">
        <v>54</v>
      </c>
    </row>
    <row r="44" spans="1:25" ht="10.199999999999999">
      <c r="A44" s="7">
        <v>7</v>
      </c>
      <c r="B44" s="8">
        <v>13</v>
      </c>
      <c r="C44" s="9" t="s">
        <v>121</v>
      </c>
      <c r="D44" s="10">
        <v>1</v>
      </c>
      <c r="E44" s="11">
        <v>45.5</v>
      </c>
      <c r="F44" s="12">
        <v>1480</v>
      </c>
      <c r="G44" s="11">
        <v>12</v>
      </c>
      <c r="H44" s="13">
        <f>SUM(D44,D45)</f>
        <v>5</v>
      </c>
      <c r="I44" s="8">
        <v>13</v>
      </c>
      <c r="J44" s="9" t="s">
        <v>73</v>
      </c>
      <c r="K44" s="10">
        <v>1</v>
      </c>
      <c r="L44" s="11">
        <v>34.5</v>
      </c>
      <c r="M44" s="12">
        <v>1150</v>
      </c>
      <c r="N44" s="11">
        <v>11</v>
      </c>
      <c r="O44" s="13">
        <f>SUM(K44,K45)</f>
        <v>1</v>
      </c>
      <c r="P44" s="8">
        <v>13</v>
      </c>
      <c r="Q44" s="9" t="s">
        <v>69</v>
      </c>
      <c r="R44" s="10"/>
      <c r="S44" s="11"/>
      <c r="T44" s="12"/>
      <c r="U44" s="11"/>
      <c r="V44" s="13">
        <f>SUM(R44,R45)</f>
        <v>1</v>
      </c>
      <c r="W44" s="13">
        <f>SUM(H44,O44,V44)</f>
        <v>7</v>
      </c>
      <c r="X44" s="7">
        <f t="shared" ref="X44" si="14">SUM(W44)-10</f>
        <v>-3</v>
      </c>
      <c r="Y44" s="14" t="s">
        <v>55</v>
      </c>
    </row>
    <row r="45" spans="1:25" ht="10.199999999999999">
      <c r="A45" s="7"/>
      <c r="B45" s="8">
        <v>14</v>
      </c>
      <c r="C45" s="9" t="s">
        <v>75</v>
      </c>
      <c r="D45" s="10">
        <v>4</v>
      </c>
      <c r="E45" s="11">
        <v>34.5</v>
      </c>
      <c r="F45" s="12">
        <v>4210</v>
      </c>
      <c r="G45" s="11">
        <v>3</v>
      </c>
      <c r="H45" s="13"/>
      <c r="I45" s="8">
        <v>14</v>
      </c>
      <c r="J45" s="9" t="s">
        <v>71</v>
      </c>
      <c r="K45" s="10">
        <v>0</v>
      </c>
      <c r="L45" s="11"/>
      <c r="M45" s="12">
        <v>0</v>
      </c>
      <c r="N45" s="11">
        <v>20</v>
      </c>
      <c r="O45" s="13"/>
      <c r="P45" s="8">
        <v>14</v>
      </c>
      <c r="Q45" s="9" t="s">
        <v>110</v>
      </c>
      <c r="R45" s="10">
        <v>1</v>
      </c>
      <c r="S45" s="11">
        <v>30</v>
      </c>
      <c r="T45" s="12">
        <v>1090</v>
      </c>
      <c r="U45" s="11">
        <v>4</v>
      </c>
      <c r="V45" s="13"/>
      <c r="W45" s="13"/>
      <c r="X45" s="7"/>
      <c r="Y45" s="15" t="s">
        <v>56</v>
      </c>
    </row>
    <row r="46" spans="1:25" ht="10.199999999999999">
      <c r="A46" s="16">
        <v>8</v>
      </c>
      <c r="B46" s="29">
        <v>15</v>
      </c>
      <c r="C46" s="18" t="s">
        <v>66</v>
      </c>
      <c r="D46" s="19">
        <v>2</v>
      </c>
      <c r="E46" s="20">
        <v>32.299999999999997</v>
      </c>
      <c r="F46" s="21">
        <v>2150</v>
      </c>
      <c r="G46" s="20">
        <v>9</v>
      </c>
      <c r="H46" s="22">
        <f>SUM(D46,D47)</f>
        <v>2</v>
      </c>
      <c r="I46" s="29">
        <v>15</v>
      </c>
      <c r="J46" s="18" t="s">
        <v>76</v>
      </c>
      <c r="K46" s="19">
        <v>2</v>
      </c>
      <c r="L46" s="20">
        <v>46.5</v>
      </c>
      <c r="M46" s="21">
        <v>2510</v>
      </c>
      <c r="N46" s="20">
        <v>7</v>
      </c>
      <c r="O46" s="22">
        <f>SUM(K46,K47)</f>
        <v>2</v>
      </c>
      <c r="P46" s="29">
        <v>15</v>
      </c>
      <c r="Q46" s="18" t="s">
        <v>113</v>
      </c>
      <c r="R46" s="19">
        <v>1</v>
      </c>
      <c r="S46" s="20">
        <v>29.5</v>
      </c>
      <c r="T46" s="21">
        <v>1000</v>
      </c>
      <c r="U46" s="20">
        <v>9</v>
      </c>
      <c r="V46" s="22">
        <f>SUM(R46,R47)</f>
        <v>2</v>
      </c>
      <c r="W46" s="22">
        <f>SUM(H46,O46,V46)</f>
        <v>6</v>
      </c>
      <c r="X46" s="16">
        <f t="shared" ref="X46" si="15">SUM(W46)-10</f>
        <v>-4</v>
      </c>
      <c r="Y46" s="23" t="s">
        <v>57</v>
      </c>
    </row>
    <row r="47" spans="1:25" ht="10.199999999999999">
      <c r="A47" s="16"/>
      <c r="B47" s="29">
        <v>16</v>
      </c>
      <c r="C47" s="18" t="s">
        <v>120</v>
      </c>
      <c r="D47" s="19">
        <v>0</v>
      </c>
      <c r="E47" s="20"/>
      <c r="F47" s="21">
        <v>0</v>
      </c>
      <c r="G47" s="20">
        <v>20</v>
      </c>
      <c r="H47" s="22"/>
      <c r="I47" s="29">
        <v>16</v>
      </c>
      <c r="J47" s="18" t="s">
        <v>97</v>
      </c>
      <c r="K47" s="19">
        <v>0</v>
      </c>
      <c r="L47" s="20"/>
      <c r="M47" s="21">
        <v>0</v>
      </c>
      <c r="N47" s="20">
        <v>20</v>
      </c>
      <c r="O47" s="22"/>
      <c r="P47" s="29">
        <v>16</v>
      </c>
      <c r="Q47" s="18" t="s">
        <v>111</v>
      </c>
      <c r="R47" s="19">
        <v>1</v>
      </c>
      <c r="S47" s="20">
        <v>29.7</v>
      </c>
      <c r="T47" s="21">
        <v>1060</v>
      </c>
      <c r="U47" s="20">
        <v>8</v>
      </c>
      <c r="V47" s="22"/>
      <c r="W47" s="22"/>
      <c r="X47" s="16"/>
      <c r="Y47" s="24" t="s">
        <v>58</v>
      </c>
    </row>
    <row r="48" spans="1:25" ht="10.199999999999999">
      <c r="A48" s="7">
        <v>9</v>
      </c>
      <c r="B48" s="8">
        <v>17</v>
      </c>
      <c r="C48" s="9" t="s">
        <v>79</v>
      </c>
      <c r="D48" s="10">
        <v>0</v>
      </c>
      <c r="E48" s="11"/>
      <c r="F48" s="12">
        <v>0</v>
      </c>
      <c r="G48" s="11">
        <v>20</v>
      </c>
      <c r="H48" s="13">
        <f>SUM(D48,D49)</f>
        <v>2</v>
      </c>
      <c r="I48" s="8">
        <v>17</v>
      </c>
      <c r="J48" s="9" t="s">
        <v>101</v>
      </c>
      <c r="K48" s="10">
        <v>1</v>
      </c>
      <c r="L48" s="11">
        <v>30.4</v>
      </c>
      <c r="M48" s="12">
        <v>1030</v>
      </c>
      <c r="N48" s="11">
        <v>14</v>
      </c>
      <c r="O48" s="13">
        <f>SUM(K48,K49)</f>
        <v>1</v>
      </c>
      <c r="P48" s="8">
        <v>17</v>
      </c>
      <c r="Q48" s="9" t="s">
        <v>123</v>
      </c>
      <c r="R48" s="10">
        <v>1</v>
      </c>
      <c r="S48" s="11">
        <v>29.9</v>
      </c>
      <c r="T48" s="12">
        <v>1000</v>
      </c>
      <c r="U48" s="11">
        <v>7</v>
      </c>
      <c r="V48" s="13">
        <f>SUM(R48,R49)</f>
        <v>2</v>
      </c>
      <c r="W48" s="13">
        <f>SUM(H48,O48,V48)</f>
        <v>5</v>
      </c>
      <c r="X48" s="7">
        <f t="shared" ref="X48" si="16">SUM(W48)-10</f>
        <v>-5</v>
      </c>
      <c r="Y48" s="14" t="s">
        <v>59</v>
      </c>
    </row>
    <row r="49" spans="1:25" ht="10.199999999999999">
      <c r="A49" s="7"/>
      <c r="B49" s="8">
        <v>18</v>
      </c>
      <c r="C49" s="9" t="s">
        <v>82</v>
      </c>
      <c r="D49" s="10">
        <v>2</v>
      </c>
      <c r="E49" s="11">
        <v>34</v>
      </c>
      <c r="F49" s="12">
        <v>2090</v>
      </c>
      <c r="G49" s="11">
        <v>10</v>
      </c>
      <c r="H49" s="13"/>
      <c r="I49" s="8">
        <v>18</v>
      </c>
      <c r="J49" s="9" t="s">
        <v>96</v>
      </c>
      <c r="K49" s="10">
        <v>0</v>
      </c>
      <c r="L49" s="11"/>
      <c r="M49" s="12">
        <v>0</v>
      </c>
      <c r="N49" s="11">
        <v>20</v>
      </c>
      <c r="O49" s="13"/>
      <c r="P49" s="8">
        <v>18</v>
      </c>
      <c r="Q49" s="9" t="s">
        <v>81</v>
      </c>
      <c r="R49" s="10">
        <v>1</v>
      </c>
      <c r="S49" s="11">
        <v>30.9</v>
      </c>
      <c r="T49" s="12">
        <v>1030</v>
      </c>
      <c r="U49" s="11">
        <v>5</v>
      </c>
      <c r="V49" s="13"/>
      <c r="W49" s="13"/>
      <c r="X49" s="7"/>
      <c r="Y49" s="15" t="s">
        <v>60</v>
      </c>
    </row>
    <row r="50" spans="1:25" ht="10.199999999999999">
      <c r="A50" s="30">
        <v>10</v>
      </c>
      <c r="B50" s="29">
        <v>19</v>
      </c>
      <c r="C50" s="18" t="s">
        <v>117</v>
      </c>
      <c r="D50" s="19">
        <v>3</v>
      </c>
      <c r="E50" s="20">
        <v>32</v>
      </c>
      <c r="F50" s="21">
        <v>2940</v>
      </c>
      <c r="G50" s="20">
        <v>8</v>
      </c>
      <c r="H50" s="22">
        <f>SUM(D50,D51)</f>
        <v>10</v>
      </c>
      <c r="I50" s="29">
        <v>19</v>
      </c>
      <c r="J50" s="18" t="s">
        <v>99</v>
      </c>
      <c r="K50" s="19">
        <v>2</v>
      </c>
      <c r="L50" s="20">
        <v>32</v>
      </c>
      <c r="M50" s="21">
        <v>2090</v>
      </c>
      <c r="N50" s="20">
        <v>8</v>
      </c>
      <c r="O50" s="22">
        <f>SUM(K50,K51)</f>
        <v>8</v>
      </c>
      <c r="P50" s="29">
        <v>19</v>
      </c>
      <c r="Q50" s="18" t="s">
        <v>116</v>
      </c>
      <c r="R50" s="19">
        <v>3</v>
      </c>
      <c r="S50" s="20">
        <v>44.8</v>
      </c>
      <c r="T50" s="21">
        <v>3870</v>
      </c>
      <c r="U50" s="20">
        <v>1</v>
      </c>
      <c r="V50" s="22">
        <f>SUM(R50,R51)</f>
        <v>4</v>
      </c>
      <c r="W50" s="22">
        <f>SUM(H50,O50,V50)</f>
        <v>22</v>
      </c>
      <c r="X50" s="16">
        <f t="shared" ref="X50" si="17">SUM(W50)-10</f>
        <v>12</v>
      </c>
      <c r="Y50" s="33" t="s">
        <v>61</v>
      </c>
    </row>
    <row r="51" spans="1:25" ht="10.199999999999999">
      <c r="A51" s="32"/>
      <c r="B51" s="29">
        <v>20</v>
      </c>
      <c r="C51" s="18" t="s">
        <v>122</v>
      </c>
      <c r="D51" s="19">
        <v>7</v>
      </c>
      <c r="E51" s="20">
        <v>31.5</v>
      </c>
      <c r="F51" s="21">
        <v>7120</v>
      </c>
      <c r="G51" s="20">
        <v>1</v>
      </c>
      <c r="H51" s="22"/>
      <c r="I51" s="29">
        <v>20</v>
      </c>
      <c r="J51" s="18" t="s">
        <v>104</v>
      </c>
      <c r="K51" s="19">
        <v>6</v>
      </c>
      <c r="L51" s="20">
        <v>43</v>
      </c>
      <c r="M51" s="21">
        <v>6750</v>
      </c>
      <c r="N51" s="20">
        <v>1</v>
      </c>
      <c r="O51" s="22"/>
      <c r="P51" s="29">
        <v>20</v>
      </c>
      <c r="Q51" s="18" t="s">
        <v>88</v>
      </c>
      <c r="R51" s="19">
        <v>1</v>
      </c>
      <c r="S51" s="20">
        <v>30</v>
      </c>
      <c r="T51" s="21">
        <v>1000</v>
      </c>
      <c r="U51" s="20">
        <v>6</v>
      </c>
      <c r="V51" s="22"/>
      <c r="W51" s="22"/>
      <c r="X51" s="16"/>
      <c r="Y51" s="34" t="s">
        <v>62</v>
      </c>
    </row>
    <row r="52" spans="1:25" ht="10.199999999999999">
      <c r="A52" s="35" t="s">
        <v>26</v>
      </c>
      <c r="B52" s="36" t="s">
        <v>3</v>
      </c>
      <c r="C52" s="36"/>
      <c r="D52" s="36"/>
      <c r="E52" s="36"/>
      <c r="F52" s="36"/>
      <c r="G52" s="36"/>
      <c r="H52" s="36"/>
      <c r="I52" s="37" t="s">
        <v>4</v>
      </c>
      <c r="J52" s="37"/>
      <c r="K52" s="37"/>
      <c r="L52" s="37"/>
      <c r="M52" s="37"/>
      <c r="N52" s="37"/>
      <c r="O52" s="37"/>
      <c r="P52" s="38" t="s">
        <v>5</v>
      </c>
      <c r="Q52" s="38"/>
      <c r="R52" s="38"/>
      <c r="S52" s="38"/>
      <c r="T52" s="38"/>
      <c r="U52" s="38"/>
      <c r="V52" s="38"/>
      <c r="W52" s="39" t="s">
        <v>17</v>
      </c>
      <c r="X52" s="39" t="s">
        <v>23</v>
      </c>
      <c r="Y52" s="40" t="s">
        <v>27</v>
      </c>
    </row>
    <row r="53" spans="1:25" ht="10.199999999999999">
      <c r="A53" s="41"/>
      <c r="B53" s="36" t="s">
        <v>6</v>
      </c>
      <c r="C53" s="36"/>
      <c r="D53" s="36"/>
      <c r="E53" s="36"/>
      <c r="F53" s="36"/>
      <c r="G53" s="36"/>
      <c r="H53" s="36"/>
      <c r="I53" s="37" t="s">
        <v>6</v>
      </c>
      <c r="J53" s="37"/>
      <c r="K53" s="37"/>
      <c r="L53" s="37"/>
      <c r="M53" s="37"/>
      <c r="N53" s="37"/>
      <c r="O53" s="37"/>
      <c r="P53" s="38" t="s">
        <v>6</v>
      </c>
      <c r="Q53" s="38"/>
      <c r="R53" s="38"/>
      <c r="S53" s="38"/>
      <c r="T53" s="38"/>
      <c r="U53" s="38"/>
      <c r="V53" s="38"/>
      <c r="W53" s="42" t="s">
        <v>18</v>
      </c>
      <c r="X53" s="43" t="s">
        <v>19</v>
      </c>
      <c r="Y53" s="44" t="s">
        <v>63</v>
      </c>
    </row>
    <row r="54" spans="1:25" ht="10.199999999999999">
      <c r="A54" s="45" t="s">
        <v>24</v>
      </c>
      <c r="B54" s="46">
        <f>SUM(H32:H51)</f>
        <v>42</v>
      </c>
      <c r="C54" s="46"/>
      <c r="D54" s="46"/>
      <c r="E54" s="46"/>
      <c r="F54" s="46"/>
      <c r="G54" s="46"/>
      <c r="H54" s="46"/>
      <c r="I54" s="47">
        <f>SUM(O32:O51)</f>
        <v>38</v>
      </c>
      <c r="J54" s="47"/>
      <c r="K54" s="47"/>
      <c r="L54" s="47"/>
      <c r="M54" s="47"/>
      <c r="N54" s="47"/>
      <c r="O54" s="47"/>
      <c r="P54" s="48">
        <f>SUM(V32:V51)</f>
        <v>15</v>
      </c>
      <c r="Q54" s="48"/>
      <c r="R54" s="48"/>
      <c r="S54" s="48"/>
      <c r="T54" s="48"/>
      <c r="U54" s="48"/>
      <c r="V54" s="48"/>
      <c r="W54" s="49">
        <f>SUM(W32:W51)</f>
        <v>95</v>
      </c>
      <c r="X54" s="50">
        <f>SUM(W32:W51)/10</f>
        <v>9.5</v>
      </c>
      <c r="Y54" s="44"/>
    </row>
    <row r="55" spans="1:25" ht="10.199999999999999">
      <c r="A55" s="51" t="s">
        <v>25</v>
      </c>
      <c r="B55" s="52" t="s">
        <v>7</v>
      </c>
      <c r="C55" s="52"/>
      <c r="D55" s="52"/>
      <c r="E55" s="52"/>
      <c r="F55" s="52"/>
      <c r="G55" s="52"/>
      <c r="H55" s="53">
        <f>SUM(H32:H51)/10</f>
        <v>4.2</v>
      </c>
      <c r="I55" s="52" t="s">
        <v>7</v>
      </c>
      <c r="J55" s="52"/>
      <c r="K55" s="52"/>
      <c r="L55" s="52"/>
      <c r="M55" s="52"/>
      <c r="N55" s="52"/>
      <c r="O55" s="53">
        <f>SUM(O32:O51)/10</f>
        <v>3.8</v>
      </c>
      <c r="P55" s="52" t="s">
        <v>7</v>
      </c>
      <c r="Q55" s="52"/>
      <c r="R55" s="52"/>
      <c r="S55" s="52"/>
      <c r="T55" s="52"/>
      <c r="U55" s="52"/>
      <c r="V55" s="53">
        <f>SUM(V32:V51)/10</f>
        <v>1.5</v>
      </c>
      <c r="W55" s="54"/>
      <c r="X55" s="50"/>
      <c r="Y55" s="44"/>
    </row>
  </sheetData>
  <mergeCells count="167">
    <mergeCell ref="Y32:Y33"/>
    <mergeCell ref="Y34:Y35"/>
    <mergeCell ref="Y40:Y41"/>
    <mergeCell ref="A52:A53"/>
    <mergeCell ref="B52:H52"/>
    <mergeCell ref="I52:O52"/>
    <mergeCell ref="P52:V52"/>
    <mergeCell ref="B53:H53"/>
    <mergeCell ref="I53:O53"/>
    <mergeCell ref="P53:V53"/>
    <mergeCell ref="A44:A45"/>
    <mergeCell ref="V44:V45"/>
    <mergeCell ref="W44:W45"/>
    <mergeCell ref="X44:X45"/>
    <mergeCell ref="A46:A47"/>
    <mergeCell ref="H46:H47"/>
    <mergeCell ref="O46:O47"/>
    <mergeCell ref="V46:V47"/>
    <mergeCell ref="W46:W47"/>
    <mergeCell ref="X46:X47"/>
    <mergeCell ref="Y36:Y37"/>
    <mergeCell ref="H38:H39"/>
    <mergeCell ref="O38:O39"/>
    <mergeCell ref="V38:V39"/>
    <mergeCell ref="B54:H54"/>
    <mergeCell ref="I54:O54"/>
    <mergeCell ref="P54:V54"/>
    <mergeCell ref="W54:W55"/>
    <mergeCell ref="X54:X55"/>
    <mergeCell ref="B55:G55"/>
    <mergeCell ref="I55:N55"/>
    <mergeCell ref="P55:U55"/>
    <mergeCell ref="A48:A49"/>
    <mergeCell ref="H48:H49"/>
    <mergeCell ref="O48:O49"/>
    <mergeCell ref="V48:V49"/>
    <mergeCell ref="W48:W49"/>
    <mergeCell ref="X48:X49"/>
    <mergeCell ref="A50:A51"/>
    <mergeCell ref="H50:H51"/>
    <mergeCell ref="O50:O51"/>
    <mergeCell ref="V50:V51"/>
    <mergeCell ref="W50:W51"/>
    <mergeCell ref="X50:X51"/>
    <mergeCell ref="W38:W39"/>
    <mergeCell ref="A42:A43"/>
    <mergeCell ref="H42:H43"/>
    <mergeCell ref="O42:O43"/>
    <mergeCell ref="V42:V43"/>
    <mergeCell ref="X42:X43"/>
    <mergeCell ref="A22:A23"/>
    <mergeCell ref="Y8:Y9"/>
    <mergeCell ref="Y10:Y11"/>
    <mergeCell ref="Y22:Y23"/>
    <mergeCell ref="H22:H23"/>
    <mergeCell ref="O22:O23"/>
    <mergeCell ref="V22:V23"/>
    <mergeCell ref="W22:W23"/>
    <mergeCell ref="X22:X23"/>
    <mergeCell ref="A18:A19"/>
    <mergeCell ref="H18:H19"/>
    <mergeCell ref="O18:O19"/>
    <mergeCell ref="V18:V19"/>
    <mergeCell ref="W18:W19"/>
    <mergeCell ref="X18:X19"/>
    <mergeCell ref="A20:A21"/>
    <mergeCell ref="H20:H21"/>
    <mergeCell ref="O20:O21"/>
    <mergeCell ref="A34:A35"/>
    <mergeCell ref="X34:X35"/>
    <mergeCell ref="A36:A37"/>
    <mergeCell ref="X36:X37"/>
    <mergeCell ref="O34:O35"/>
    <mergeCell ref="V20:V21"/>
    <mergeCell ref="W20:W21"/>
    <mergeCell ref="X20:X21"/>
    <mergeCell ref="W12:W13"/>
    <mergeCell ref="A14:A15"/>
    <mergeCell ref="W14:W15"/>
    <mergeCell ref="X14:X15"/>
    <mergeCell ref="A16:A17"/>
    <mergeCell ref="X4:X5"/>
    <mergeCell ref="H14:H15"/>
    <mergeCell ref="O14:O15"/>
    <mergeCell ref="V14:V15"/>
    <mergeCell ref="X12:X13"/>
    <mergeCell ref="B27:G27"/>
    <mergeCell ref="I27:N27"/>
    <mergeCell ref="P27:U27"/>
    <mergeCell ref="H40:H41"/>
    <mergeCell ref="V40:V41"/>
    <mergeCell ref="W40:W41"/>
    <mergeCell ref="X38:X39"/>
    <mergeCell ref="X40:X41"/>
    <mergeCell ref="H36:H37"/>
    <mergeCell ref="O40:O41"/>
    <mergeCell ref="V36:V37"/>
    <mergeCell ref="W36:W37"/>
    <mergeCell ref="W26:W27"/>
    <mergeCell ref="X10:X11"/>
    <mergeCell ref="I24:O24"/>
    <mergeCell ref="P24:V24"/>
    <mergeCell ref="B25:H25"/>
    <mergeCell ref="X8:X9"/>
    <mergeCell ref="W8:W9"/>
    <mergeCell ref="X6:X7"/>
    <mergeCell ref="W10:W11"/>
    <mergeCell ref="B26:H26"/>
    <mergeCell ref="I26:O26"/>
    <mergeCell ref="P26:V26"/>
    <mergeCell ref="B24:H24"/>
    <mergeCell ref="H12:H13"/>
    <mergeCell ref="O12:O13"/>
    <mergeCell ref="V12:V13"/>
    <mergeCell ref="I25:O25"/>
    <mergeCell ref="P25:V25"/>
    <mergeCell ref="V10:V11"/>
    <mergeCell ref="X26:X27"/>
    <mergeCell ref="O6:O7"/>
    <mergeCell ref="A1:Y1"/>
    <mergeCell ref="A24:A25"/>
    <mergeCell ref="A4:A5"/>
    <mergeCell ref="A6:A7"/>
    <mergeCell ref="A8:A9"/>
    <mergeCell ref="A10:A11"/>
    <mergeCell ref="W6:W7"/>
    <mergeCell ref="H10:H11"/>
    <mergeCell ref="O8:O9"/>
    <mergeCell ref="O10:O11"/>
    <mergeCell ref="V8:V9"/>
    <mergeCell ref="Y2:Y3"/>
    <mergeCell ref="H4:H5"/>
    <mergeCell ref="H6:H7"/>
    <mergeCell ref="H8:H9"/>
    <mergeCell ref="O4:O5"/>
    <mergeCell ref="A12:A13"/>
    <mergeCell ref="B2:H2"/>
    <mergeCell ref="I2:O2"/>
    <mergeCell ref="P2:V2"/>
    <mergeCell ref="V4:V5"/>
    <mergeCell ref="X16:X17"/>
    <mergeCell ref="W4:W5"/>
    <mergeCell ref="V6:V7"/>
    <mergeCell ref="H44:H45"/>
    <mergeCell ref="O44:O45"/>
    <mergeCell ref="H16:H17"/>
    <mergeCell ref="O16:O17"/>
    <mergeCell ref="V16:V17"/>
    <mergeCell ref="W16:W17"/>
    <mergeCell ref="H34:H35"/>
    <mergeCell ref="O36:O37"/>
    <mergeCell ref="V34:V35"/>
    <mergeCell ref="W34:W35"/>
    <mergeCell ref="A29:Y29"/>
    <mergeCell ref="B30:H30"/>
    <mergeCell ref="I30:O30"/>
    <mergeCell ref="P30:V30"/>
    <mergeCell ref="Y30:Y31"/>
    <mergeCell ref="A32:A33"/>
    <mergeCell ref="H32:H33"/>
    <mergeCell ref="O32:O33"/>
    <mergeCell ref="V32:V33"/>
    <mergeCell ref="W32:W33"/>
    <mergeCell ref="X32:X33"/>
    <mergeCell ref="W42:W43"/>
    <mergeCell ref="A38:A39"/>
    <mergeCell ref="A40:A41"/>
  </mergeCells>
  <phoneticPr fontId="1" type="noConversion"/>
  <pageMargins left="0.19685039370078741" right="0.11811023622047245" top="0.43307086614173229" bottom="0.11811023622047245" header="0.11811023622047245" footer="0.11811023622047245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2024-02-06T19:20:58Z</cp:lastPrinted>
  <dcterms:created xsi:type="dcterms:W3CDTF">2010-10-20T07:55:34Z</dcterms:created>
  <dcterms:modified xsi:type="dcterms:W3CDTF">2025-12-05T19:23:48Z</dcterms:modified>
</cp:coreProperties>
</file>