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450" windowWidth="6375" windowHeight="6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W99" i="1" l="1"/>
  <c r="W102" i="1"/>
  <c r="W105" i="1"/>
  <c r="W108" i="1"/>
  <c r="W96" i="1"/>
  <c r="T114" i="1"/>
  <c r="U114" i="1"/>
  <c r="W31" i="1"/>
  <c r="W34" i="1"/>
  <c r="W37" i="1"/>
  <c r="W40" i="1"/>
  <c r="W28" i="1"/>
  <c r="T47" i="1"/>
  <c r="N47" i="1"/>
  <c r="H47" i="1"/>
  <c r="U46" i="1"/>
  <c r="U43" i="1"/>
  <c r="T108" i="1" l="1"/>
  <c r="N108" i="1"/>
  <c r="H108" i="1"/>
  <c r="T105" i="1"/>
  <c r="N105" i="1"/>
  <c r="H105" i="1"/>
  <c r="T102" i="1"/>
  <c r="N102" i="1"/>
  <c r="H102" i="1"/>
  <c r="T99" i="1"/>
  <c r="N99" i="1"/>
  <c r="H99" i="1"/>
  <c r="T96" i="1"/>
  <c r="N96" i="1"/>
  <c r="H96" i="1"/>
  <c r="T40" i="1"/>
  <c r="N40" i="1"/>
  <c r="H40" i="1"/>
  <c r="T37" i="1"/>
  <c r="N37" i="1"/>
  <c r="H37" i="1"/>
  <c r="T34" i="1"/>
  <c r="N34" i="1"/>
  <c r="H34" i="1"/>
  <c r="T31" i="1"/>
  <c r="N31" i="1"/>
  <c r="H31" i="1"/>
  <c r="T28" i="1"/>
  <c r="N28" i="1"/>
  <c r="H28" i="1"/>
  <c r="U108" i="1" l="1"/>
  <c r="U105" i="1"/>
  <c r="U99" i="1"/>
  <c r="U31" i="1"/>
  <c r="O45" i="1"/>
  <c r="U34" i="1"/>
  <c r="U37" i="1"/>
  <c r="U102" i="1"/>
  <c r="H46" i="1"/>
  <c r="H114" i="1"/>
  <c r="N114" i="1"/>
  <c r="U40" i="1"/>
  <c r="U96" i="1"/>
  <c r="I113" i="1"/>
  <c r="N115" i="1" s="1"/>
  <c r="O113" i="1"/>
  <c r="T115" i="1" s="1"/>
  <c r="C113" i="1"/>
  <c r="C45" i="1"/>
  <c r="N46" i="1"/>
  <c r="U28" i="1"/>
  <c r="I45" i="1"/>
  <c r="T46" i="1"/>
  <c r="T7" i="1"/>
  <c r="N7" i="1"/>
  <c r="H7" i="1"/>
  <c r="H4" i="1"/>
  <c r="N4" i="1"/>
  <c r="T4" i="1"/>
  <c r="W114" i="1" l="1"/>
  <c r="H115" i="1"/>
  <c r="U111" i="1"/>
  <c r="U115" i="1" s="1"/>
  <c r="W46" i="1"/>
  <c r="U47" i="1"/>
  <c r="U7" i="1"/>
  <c r="W7" i="1" s="1"/>
  <c r="T13" i="1" l="1"/>
  <c r="N13" i="1"/>
  <c r="H13" i="1"/>
  <c r="T10" i="1"/>
  <c r="O21" i="1" s="1"/>
  <c r="N10" i="1"/>
  <c r="H10" i="1"/>
  <c r="C21" i="1" s="1"/>
  <c r="H16" i="1"/>
  <c r="N16" i="1"/>
  <c r="T16" i="1"/>
  <c r="U16" i="1" l="1"/>
  <c r="W16" i="1" s="1"/>
  <c r="U19" i="1"/>
  <c r="U23" i="1" s="1"/>
  <c r="I21" i="1"/>
  <c r="H22" i="1"/>
  <c r="T22" i="1"/>
  <c r="N22" i="1"/>
  <c r="N23" i="1"/>
  <c r="T23" i="1"/>
  <c r="U13" i="1"/>
  <c r="W13" i="1" s="1"/>
  <c r="U4" i="1"/>
  <c r="U10" i="1"/>
  <c r="W10" i="1" s="1"/>
  <c r="W4" i="1" l="1"/>
  <c r="U22" i="1"/>
  <c r="H23" i="1"/>
  <c r="W22" i="1"/>
</calcChain>
</file>

<file path=xl/sharedStrings.xml><?xml version="1.0" encoding="utf-8"?>
<sst xmlns="http://schemas.openxmlformats.org/spreadsheetml/2006/main" count="587" uniqueCount="119">
  <si>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</si>
  <si>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</si>
  <si>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</si>
  <si>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</si>
  <si>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</si>
  <si>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</si>
  <si>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</si>
  <si>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</si>
  <si>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</si>
  <si>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</si>
  <si>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</si>
  <si>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</si>
  <si>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</si>
  <si>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</si>
  <si>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</si>
  <si>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</si>
  <si>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</si>
  <si>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</si>
  <si>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</si>
  <si>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</si>
  <si>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</si>
  <si>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</si>
  <si>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</si>
  <si>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</si>
  <si>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</si>
  <si>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</si>
  <si>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Tura 1 (sobota 8.00-11.00)</t>
  </si>
  <si>
    <t>Tura 2 (sobota 14.30-17.30)</t>
  </si>
  <si>
    <t>Średnia ilość ryb na zawodnika:</t>
  </si>
  <si>
    <t>II liga</t>
  </si>
  <si>
    <t>Tura 3 (niedziela 8.30-11.30)</t>
  </si>
  <si>
    <t>Kęsek</t>
  </si>
  <si>
    <t>Mikulski</t>
  </si>
  <si>
    <t>Szuba</t>
  </si>
  <si>
    <t>Błaszczak</t>
  </si>
  <si>
    <t>Omazda</t>
  </si>
  <si>
    <t>Frąckowiak</t>
  </si>
  <si>
    <t>Kaniuczak Rafał</t>
  </si>
  <si>
    <t>Krupa</t>
  </si>
  <si>
    <t>Kijowski</t>
  </si>
  <si>
    <t>Tworzydło</t>
  </si>
  <si>
    <t>Drelinkiewicz</t>
  </si>
  <si>
    <t>Koba</t>
  </si>
  <si>
    <t>Raczyński</t>
  </si>
  <si>
    <t>Darżynkiewicz</t>
  </si>
  <si>
    <t>Skrzypek</t>
  </si>
  <si>
    <t>Łach Amadeusz</t>
  </si>
  <si>
    <t>Łach Paweł</t>
  </si>
  <si>
    <t>Konwiński</t>
  </si>
  <si>
    <t>Obłoza</t>
  </si>
  <si>
    <t>Ciszewski</t>
  </si>
  <si>
    <t>Juszczak</t>
  </si>
  <si>
    <t>Majer</t>
  </si>
  <si>
    <t>Krawiecki</t>
  </si>
  <si>
    <t>Zając</t>
  </si>
  <si>
    <t>Ludwiniak</t>
  </si>
  <si>
    <t>Chmiecki</t>
  </si>
  <si>
    <t>Gajda</t>
  </si>
  <si>
    <t>Woźny</t>
  </si>
  <si>
    <t>Marcinów</t>
  </si>
  <si>
    <t>Biegus</t>
  </si>
  <si>
    <t>Krukowski</t>
  </si>
  <si>
    <t>Oświata</t>
  </si>
  <si>
    <t>Chmielewski</t>
  </si>
  <si>
    <t>Merkisz</t>
  </si>
  <si>
    <t>Rodak</t>
  </si>
  <si>
    <t>Ławnik</t>
  </si>
  <si>
    <t>Piątkowski</t>
  </si>
  <si>
    <t>Klann</t>
  </si>
  <si>
    <t>Piszcz</t>
  </si>
  <si>
    <t>Żywicki</t>
  </si>
  <si>
    <t>Chytła</t>
  </si>
  <si>
    <t>Cudział</t>
  </si>
  <si>
    <t>Bolisęga</t>
  </si>
  <si>
    <t>Gładysz</t>
  </si>
  <si>
    <t>Gąsecki</t>
  </si>
  <si>
    <t>Puchar Sanu 2023 - sektor C (rzeka San - odcinek Dynów-Pawłokoma)</t>
  </si>
  <si>
    <t>Puchar Sanu 2023 - sektor B (rzeka San - odcinek Dynów)</t>
  </si>
  <si>
    <t>Puchar Sanu 2023 - sektor A (rzeka San - odcinek Nozdrzec - Dynów)</t>
  </si>
  <si>
    <t>od Urzędu Gminy Nozdrzec</t>
  </si>
  <si>
    <t>od ok. 300 m poniżej drogi na Żurawiec</t>
  </si>
  <si>
    <t>ujście potoku Baryczka</t>
  </si>
  <si>
    <t>do ok. 200 m poniżej NZOZ Nozdrzec (wygolona łąka)</t>
  </si>
  <si>
    <t>od ok. 200 m poniżej NZOZ Nozdrzec</t>
  </si>
  <si>
    <t>wygolona łąka</t>
  </si>
  <si>
    <t xml:space="preserve"> do ok. 300 m poniżej drogi na Żurawiec - ujście potoku Łubienka</t>
  </si>
  <si>
    <t>ujście potoku Łubienka - powyżej tartaku</t>
  </si>
  <si>
    <t>do 100 m poniżej parkingu i wiaty (koło stadionu)</t>
  </si>
  <si>
    <t>od 100 m poniżej parkingu i wiaty (koło stadionu)</t>
  </si>
  <si>
    <t>Dąbrówka Starzeńska</t>
  </si>
  <si>
    <t>do ok. 35 m poniżej wjazdu pod ogródki działkowe</t>
  </si>
  <si>
    <t>od 450 m poniżej China House</t>
  </si>
  <si>
    <t>od ok. 35 m poniżej wjazdu pod ogródki działkowe</t>
  </si>
  <si>
    <t>do powalonej wierzby</t>
  </si>
  <si>
    <t>od powalonej wierzby</t>
  </si>
  <si>
    <t xml:space="preserve"> do ok. 220 m poniżej mostu w Dynowie</t>
  </si>
  <si>
    <t xml:space="preserve"> od ok. 220 m poniżej mostu w Dynowie</t>
  </si>
  <si>
    <t>do początku wyspy</t>
  </si>
  <si>
    <t>od początku wyspy</t>
  </si>
  <si>
    <t>do zielonego domu przed tartakiem</t>
  </si>
  <si>
    <t>od zielonego domu przed tartakiem</t>
  </si>
  <si>
    <t>do ujścia potoku Dynówka</t>
  </si>
  <si>
    <t>od ujścia potoku Dynówka - koniec wyspy</t>
  </si>
  <si>
    <t>do 100 m poniżej wylotu z oczyszczalni</t>
  </si>
  <si>
    <t>od 100 m poniżej wylotu z oczyszczalni</t>
  </si>
  <si>
    <t>do 80 m poniżej schodków, domek po prawej stronie,</t>
  </si>
  <si>
    <t>domek po prawej stronie, szarfa na dużej wierzbie)</t>
  </si>
  <si>
    <t>od 80 m poniżej schodków, domek po prawej stronie,</t>
  </si>
  <si>
    <t>do okorowanej wierzby naprzeciw dołu po prawej stronie drogi</t>
  </si>
  <si>
    <t>od okorowanej wierzby naprzeciw dołu po prawej stronie drogi</t>
  </si>
  <si>
    <t>do ok. 270 m od zjazdu do rzeki</t>
  </si>
  <si>
    <t>od ok. 270 m od zjazdu do rzeki</t>
  </si>
  <si>
    <t>do pierwszego domku, po lewej stronie,</t>
  </si>
  <si>
    <t>poniżej lasu pod Łachem</t>
  </si>
  <si>
    <t>do 450 m poniżej China House, poniżej agroturystyki U GRODZIA</t>
  </si>
  <si>
    <t>poniżej agroturystyki U GRODZIA</t>
  </si>
  <si>
    <t>Cudzich</t>
  </si>
  <si>
    <t>Chmielecki</t>
  </si>
  <si>
    <t>Piętowski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</si>
</sst>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tabSelected="1" topLeftCell="A45" zoomScale="110" zoomScaleNormal="110" workbookViewId="0">
      <selection activeCell="U40" sqref="U40:U42"/>
    </sheetView>
  </sheetViews>
  <sheetFormatPr defaultRowHeight="12.75" x14ac:dyDescent="0.2"/>
  <cols>
    <col min="1" max="1" width="4.5703125" style="2" customWidth="1"/>
    <col min="2" max="2" width="3" style="2" bestFit="1" customWidth="1"/>
    <col min="3" max="3" width="12.28515625" style="1" bestFit="1" customWidth="1"/>
    <col min="4" max="4" width="3.5703125" style="2" bestFit="1" customWidth="1"/>
    <col min="5" max="5" width="4" style="2" bestFit="1" customWidth="1"/>
    <col min="6" max="6" width="4.5703125" style="2" bestFit="1" customWidth="1"/>
    <col min="7" max="7" width="4" style="2" bestFit="1" customWidth="1"/>
    <col min="8" max="8" width="3.42578125" style="2" customWidth="1"/>
    <col min="9" max="9" width="12.28515625" style="2" bestFit="1" customWidth="1"/>
    <col min="10" max="10" width="3.5703125" style="2" bestFit="1" customWidth="1"/>
    <col min="11" max="11" width="4" style="2" bestFit="1" customWidth="1"/>
    <col min="12" max="12" width="4.5703125" style="2" bestFit="1" customWidth="1"/>
    <col min="13" max="13" width="4" style="2" bestFit="1" customWidth="1"/>
    <col min="14" max="14" width="3.42578125" style="1" customWidth="1"/>
    <col min="15" max="15" width="12.28515625" style="2" bestFit="1" customWidth="1"/>
    <col min="16" max="16" width="3.5703125" style="2" bestFit="1" customWidth="1"/>
    <col min="17" max="17" width="4" style="2" bestFit="1" customWidth="1"/>
    <col min="18" max="18" width="4.42578125" style="2" bestFit="1" customWidth="1"/>
    <col min="19" max="19" width="4" style="2" bestFit="1" customWidth="1"/>
    <col min="20" max="20" width="3.42578125" style="2" customWidth="1"/>
    <col min="21" max="21" width="4.7109375" style="3" customWidth="1"/>
    <col min="22" max="22" width="46.85546875" style="5" bestFit="1" customWidth="1"/>
    <col min="23" max="23" width="9.140625" style="1" bestFit="1" customWidth="1"/>
    <col min="24" max="16384" width="9.140625" style="1"/>
  </cols>
  <sheetData>
    <row r="1" spans="1:23" s="4" customFormat="1" ht="15.75" x14ac:dyDescent="0.2">
      <c r="A1" s="54" t="s">
        <v>78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s="6" customFormat="1" ht="11.25" x14ac:dyDescent="0.2">
      <c r="A2" s="58" t="s">
        <v>9</v>
      </c>
      <c r="B2" s="61" t="s">
        <v>10</v>
      </c>
      <c r="C2" s="56" t="s">
        <v>26</v>
      </c>
      <c r="D2" s="56"/>
      <c r="E2" s="56"/>
      <c r="F2" s="56"/>
      <c r="G2" s="56"/>
      <c r="H2" s="57"/>
      <c r="I2" s="61" t="s">
        <v>27</v>
      </c>
      <c r="J2" s="61"/>
      <c r="K2" s="61"/>
      <c r="L2" s="61"/>
      <c r="M2" s="61"/>
      <c r="N2" s="61"/>
      <c r="O2" s="61" t="s">
        <v>30</v>
      </c>
      <c r="P2" s="61"/>
      <c r="Q2" s="61"/>
      <c r="R2" s="61"/>
      <c r="S2" s="61"/>
      <c r="T2" s="61"/>
      <c r="U2" s="8" t="s">
        <v>1</v>
      </c>
      <c r="V2" s="61" t="s">
        <v>8</v>
      </c>
      <c r="W2" s="9" t="s">
        <v>18</v>
      </c>
    </row>
    <row r="3" spans="1:23" s="6" customFormat="1" ht="11.25" x14ac:dyDescent="0.2">
      <c r="A3" s="59"/>
      <c r="B3" s="61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61"/>
      <c r="W3" s="11" t="s">
        <v>19</v>
      </c>
    </row>
    <row r="4" spans="1:23" s="17" customFormat="1" ht="11.25" x14ac:dyDescent="0.2">
      <c r="A4" s="62">
        <v>1</v>
      </c>
      <c r="B4" s="12">
        <v>1</v>
      </c>
      <c r="C4" s="13" t="s">
        <v>42</v>
      </c>
      <c r="D4" s="37">
        <v>0</v>
      </c>
      <c r="E4" s="15"/>
      <c r="F4" s="14">
        <v>0</v>
      </c>
      <c r="G4" s="15">
        <v>15</v>
      </c>
      <c r="H4" s="60">
        <f>SUM(D4:D6)</f>
        <v>0</v>
      </c>
      <c r="I4" s="16" t="s">
        <v>38</v>
      </c>
      <c r="J4" s="37">
        <v>1</v>
      </c>
      <c r="K4" s="15">
        <v>25</v>
      </c>
      <c r="L4" s="14">
        <v>850</v>
      </c>
      <c r="M4" s="15">
        <v>6.5</v>
      </c>
      <c r="N4" s="60">
        <f>SUM(J4:J6)</f>
        <v>3</v>
      </c>
      <c r="O4" s="16" t="s">
        <v>34</v>
      </c>
      <c r="P4" s="37">
        <v>1</v>
      </c>
      <c r="Q4" s="15">
        <v>60.5</v>
      </c>
      <c r="R4" s="14">
        <v>1930</v>
      </c>
      <c r="S4" s="15">
        <v>4</v>
      </c>
      <c r="T4" s="60">
        <f>SUM(P4:P6)</f>
        <v>2</v>
      </c>
      <c r="U4" s="55">
        <f>SUM(H4,N4,T4)</f>
        <v>5</v>
      </c>
      <c r="V4" s="39" t="s">
        <v>79</v>
      </c>
      <c r="W4" s="55">
        <f>SUM(U4)-9</f>
        <v>-4</v>
      </c>
    </row>
    <row r="5" spans="1:23" s="17" customFormat="1" ht="11.25" x14ac:dyDescent="0.2">
      <c r="A5" s="63"/>
      <c r="B5" s="12">
        <v>2</v>
      </c>
      <c r="C5" s="13" t="s">
        <v>74</v>
      </c>
      <c r="D5" s="37">
        <v>0</v>
      </c>
      <c r="E5" s="15"/>
      <c r="F5" s="14">
        <v>0</v>
      </c>
      <c r="G5" s="15">
        <v>15</v>
      </c>
      <c r="H5" s="60"/>
      <c r="I5" s="16" t="s">
        <v>53</v>
      </c>
      <c r="J5" s="37">
        <v>2</v>
      </c>
      <c r="K5" s="15">
        <v>25.8</v>
      </c>
      <c r="L5" s="14">
        <v>1760</v>
      </c>
      <c r="M5" s="15">
        <v>3</v>
      </c>
      <c r="N5" s="60"/>
      <c r="O5" s="18" t="s">
        <v>52</v>
      </c>
      <c r="P5" s="37">
        <v>0</v>
      </c>
      <c r="Q5" s="15"/>
      <c r="R5" s="14">
        <v>0</v>
      </c>
      <c r="S5" s="15">
        <v>15</v>
      </c>
      <c r="T5" s="60"/>
      <c r="U5" s="55"/>
      <c r="V5" s="40" t="s">
        <v>81</v>
      </c>
      <c r="W5" s="55"/>
    </row>
    <row r="6" spans="1:23" s="17" customFormat="1" ht="11.25" x14ac:dyDescent="0.2">
      <c r="A6" s="63"/>
      <c r="B6" s="12">
        <v>3</v>
      </c>
      <c r="C6" s="13" t="s">
        <v>54</v>
      </c>
      <c r="D6" s="37">
        <v>0</v>
      </c>
      <c r="E6" s="15"/>
      <c r="F6" s="14">
        <v>0</v>
      </c>
      <c r="G6" s="15">
        <v>15</v>
      </c>
      <c r="H6" s="60"/>
      <c r="I6" s="16" t="s">
        <v>63</v>
      </c>
      <c r="J6" s="37">
        <v>0</v>
      </c>
      <c r="K6" s="15"/>
      <c r="L6" s="14">
        <v>0</v>
      </c>
      <c r="M6" s="15">
        <v>15</v>
      </c>
      <c r="N6" s="60"/>
      <c r="O6" s="18" t="s">
        <v>37</v>
      </c>
      <c r="P6" s="37">
        <v>1</v>
      </c>
      <c r="Q6" s="15">
        <v>25.3</v>
      </c>
      <c r="R6" s="14">
        <v>880</v>
      </c>
      <c r="S6" s="15">
        <v>9</v>
      </c>
      <c r="T6" s="60"/>
      <c r="U6" s="55"/>
      <c r="V6" s="30" t="s">
        <v>82</v>
      </c>
      <c r="W6" s="55"/>
    </row>
    <row r="7" spans="1:23" s="17" customFormat="1" ht="11.25" customHeight="1" x14ac:dyDescent="0.2">
      <c r="A7" s="68">
        <v>2</v>
      </c>
      <c r="B7" s="19">
        <v>4</v>
      </c>
      <c r="C7" s="20" t="s">
        <v>57</v>
      </c>
      <c r="D7" s="38">
        <v>0</v>
      </c>
      <c r="E7" s="22"/>
      <c r="F7" s="21">
        <v>0</v>
      </c>
      <c r="G7" s="22">
        <v>15</v>
      </c>
      <c r="H7" s="64">
        <f>SUM(D7:D9)</f>
        <v>0</v>
      </c>
      <c r="I7" s="23" t="s">
        <v>75</v>
      </c>
      <c r="J7" s="38">
        <v>0</v>
      </c>
      <c r="K7" s="22"/>
      <c r="L7" s="21">
        <v>0</v>
      </c>
      <c r="M7" s="22">
        <v>15</v>
      </c>
      <c r="N7" s="64">
        <f>SUM(J7:J9)</f>
        <v>0</v>
      </c>
      <c r="O7" s="24" t="s">
        <v>58</v>
      </c>
      <c r="P7" s="38">
        <v>1</v>
      </c>
      <c r="Q7" s="22">
        <v>36.5</v>
      </c>
      <c r="R7" s="21">
        <v>1210</v>
      </c>
      <c r="S7" s="22">
        <v>6</v>
      </c>
      <c r="T7" s="64">
        <f>SUM(P7:P9)</f>
        <v>2</v>
      </c>
      <c r="U7" s="65">
        <f>SUM(H7,N7,T7)</f>
        <v>2</v>
      </c>
      <c r="V7" s="41" t="s">
        <v>83</v>
      </c>
      <c r="W7" s="65">
        <f t="shared" ref="W7" si="0">SUM(U7)-9</f>
        <v>-7</v>
      </c>
    </row>
    <row r="8" spans="1:23" s="17" customFormat="1" ht="11.25" customHeight="1" x14ac:dyDescent="0.2">
      <c r="A8" s="69"/>
      <c r="B8" s="19">
        <v>5</v>
      </c>
      <c r="C8" s="20" t="s">
        <v>36</v>
      </c>
      <c r="D8" s="38">
        <v>0</v>
      </c>
      <c r="E8" s="22"/>
      <c r="F8" s="21">
        <v>0</v>
      </c>
      <c r="G8" s="22">
        <v>15</v>
      </c>
      <c r="H8" s="64"/>
      <c r="I8" s="24" t="s">
        <v>70</v>
      </c>
      <c r="J8" s="38">
        <v>0</v>
      </c>
      <c r="K8" s="22"/>
      <c r="L8" s="21">
        <v>0</v>
      </c>
      <c r="M8" s="22">
        <v>15</v>
      </c>
      <c r="N8" s="64"/>
      <c r="O8" s="24" t="s">
        <v>118</v>
      </c>
      <c r="P8" s="38">
        <v>1</v>
      </c>
      <c r="Q8" s="22">
        <v>26.2</v>
      </c>
      <c r="R8" s="21">
        <v>910</v>
      </c>
      <c r="S8" s="22">
        <v>7</v>
      </c>
      <c r="T8" s="64"/>
      <c r="U8" s="65"/>
      <c r="V8" s="42" t="s">
        <v>84</v>
      </c>
      <c r="W8" s="65"/>
    </row>
    <row r="9" spans="1:23" s="17" customFormat="1" ht="11.25" customHeight="1" x14ac:dyDescent="0.2">
      <c r="A9" s="69"/>
      <c r="B9" s="19">
        <v>6</v>
      </c>
      <c r="C9" s="20" t="s">
        <v>50</v>
      </c>
      <c r="D9" s="38">
        <v>0</v>
      </c>
      <c r="E9" s="22"/>
      <c r="F9" s="21">
        <v>0</v>
      </c>
      <c r="G9" s="22">
        <v>15</v>
      </c>
      <c r="H9" s="64"/>
      <c r="I9" s="24" t="s">
        <v>69</v>
      </c>
      <c r="J9" s="38">
        <v>0</v>
      </c>
      <c r="K9" s="22"/>
      <c r="L9" s="21">
        <v>0</v>
      </c>
      <c r="M9" s="22">
        <v>15</v>
      </c>
      <c r="N9" s="64"/>
      <c r="O9" s="24" t="s">
        <v>41</v>
      </c>
      <c r="P9" s="38">
        <v>0</v>
      </c>
      <c r="Q9" s="22"/>
      <c r="R9" s="21">
        <v>0</v>
      </c>
      <c r="S9" s="22">
        <v>15</v>
      </c>
      <c r="T9" s="64"/>
      <c r="U9" s="65"/>
      <c r="V9" s="31" t="s">
        <v>85</v>
      </c>
      <c r="W9" s="65"/>
    </row>
    <row r="10" spans="1:23" s="17" customFormat="1" ht="11.25" customHeight="1" x14ac:dyDescent="0.2">
      <c r="A10" s="66">
        <v>3</v>
      </c>
      <c r="B10" s="12">
        <v>7</v>
      </c>
      <c r="C10" s="13" t="s">
        <v>62</v>
      </c>
      <c r="D10" s="37">
        <v>1</v>
      </c>
      <c r="E10" s="15">
        <v>27.3</v>
      </c>
      <c r="F10" s="14">
        <v>880</v>
      </c>
      <c r="G10" s="15">
        <v>6.5</v>
      </c>
      <c r="H10" s="60">
        <f>SUM(D10:D12)</f>
        <v>4</v>
      </c>
      <c r="I10" s="16" t="s">
        <v>117</v>
      </c>
      <c r="J10" s="37">
        <v>0</v>
      </c>
      <c r="K10" s="15"/>
      <c r="L10" s="14">
        <v>0</v>
      </c>
      <c r="M10" s="15">
        <v>15</v>
      </c>
      <c r="N10" s="60">
        <f>SUM(J10:J12)</f>
        <v>1</v>
      </c>
      <c r="O10" s="16" t="s">
        <v>44</v>
      </c>
      <c r="P10" s="37">
        <v>0</v>
      </c>
      <c r="Q10" s="15"/>
      <c r="R10" s="14">
        <v>0</v>
      </c>
      <c r="S10" s="15">
        <v>15</v>
      </c>
      <c r="T10" s="60">
        <f>SUM(P10:P12)</f>
        <v>1</v>
      </c>
      <c r="U10" s="55">
        <f>SUM(H10,N10,T10)</f>
        <v>6</v>
      </c>
      <c r="V10" s="39" t="s">
        <v>80</v>
      </c>
      <c r="W10" s="55">
        <f t="shared" ref="W10" si="1">SUM(U10)-9</f>
        <v>-3</v>
      </c>
    </row>
    <row r="11" spans="1:23" s="17" customFormat="1" ht="11.25" customHeight="1" x14ac:dyDescent="0.2">
      <c r="A11" s="66"/>
      <c r="B11" s="12">
        <v>8</v>
      </c>
      <c r="C11" s="13" t="s">
        <v>31</v>
      </c>
      <c r="D11" s="37">
        <v>1</v>
      </c>
      <c r="E11" s="15">
        <v>25.8</v>
      </c>
      <c r="F11" s="14">
        <v>880</v>
      </c>
      <c r="G11" s="15">
        <v>8</v>
      </c>
      <c r="H11" s="60"/>
      <c r="I11" s="16" t="s">
        <v>40</v>
      </c>
      <c r="J11" s="37">
        <v>1</v>
      </c>
      <c r="K11" s="15">
        <v>26.7</v>
      </c>
      <c r="L11" s="14">
        <v>910</v>
      </c>
      <c r="M11" s="15">
        <v>4.5</v>
      </c>
      <c r="N11" s="60"/>
      <c r="O11" s="16" t="s">
        <v>51</v>
      </c>
      <c r="P11" s="37">
        <v>0</v>
      </c>
      <c r="Q11" s="15"/>
      <c r="R11" s="14">
        <v>0</v>
      </c>
      <c r="S11" s="15">
        <v>15</v>
      </c>
      <c r="T11" s="60"/>
      <c r="U11" s="55"/>
      <c r="V11" s="40" t="s">
        <v>86</v>
      </c>
      <c r="W11" s="55"/>
    </row>
    <row r="12" spans="1:23" s="17" customFormat="1" ht="11.25" customHeight="1" x14ac:dyDescent="0.2">
      <c r="A12" s="66"/>
      <c r="B12" s="12">
        <v>9</v>
      </c>
      <c r="C12" s="13" t="s">
        <v>61</v>
      </c>
      <c r="D12" s="37">
        <v>2</v>
      </c>
      <c r="E12" s="15">
        <v>39.799999999999997</v>
      </c>
      <c r="F12" s="14">
        <v>2570</v>
      </c>
      <c r="G12" s="15">
        <v>2</v>
      </c>
      <c r="H12" s="60"/>
      <c r="I12" s="16" t="s">
        <v>66</v>
      </c>
      <c r="J12" s="37">
        <v>0</v>
      </c>
      <c r="K12" s="15"/>
      <c r="L12" s="14">
        <v>0</v>
      </c>
      <c r="M12" s="15">
        <v>15</v>
      </c>
      <c r="N12" s="60"/>
      <c r="O12" s="18" t="s">
        <v>55</v>
      </c>
      <c r="P12" s="37">
        <v>1</v>
      </c>
      <c r="Q12" s="15">
        <v>25.5</v>
      </c>
      <c r="R12" s="14">
        <v>880</v>
      </c>
      <c r="S12" s="15">
        <v>8</v>
      </c>
      <c r="T12" s="60"/>
      <c r="U12" s="55"/>
      <c r="V12" s="32" t="s">
        <v>87</v>
      </c>
      <c r="W12" s="55"/>
    </row>
    <row r="13" spans="1:23" s="17" customFormat="1" ht="11.25" customHeight="1" x14ac:dyDescent="0.2">
      <c r="A13" s="67">
        <v>4</v>
      </c>
      <c r="B13" s="19">
        <v>10</v>
      </c>
      <c r="C13" s="20" t="s">
        <v>33</v>
      </c>
      <c r="D13" s="38">
        <v>1</v>
      </c>
      <c r="E13" s="22">
        <v>28.7</v>
      </c>
      <c r="F13" s="21">
        <v>970</v>
      </c>
      <c r="G13" s="22">
        <v>5</v>
      </c>
      <c r="H13" s="64">
        <f>SUM(D13:D15)</f>
        <v>3</v>
      </c>
      <c r="I13" s="23" t="s">
        <v>59</v>
      </c>
      <c r="J13" s="38">
        <v>3</v>
      </c>
      <c r="K13" s="22">
        <v>27.1</v>
      </c>
      <c r="L13" s="21">
        <v>2730</v>
      </c>
      <c r="M13" s="22">
        <v>1</v>
      </c>
      <c r="N13" s="64">
        <f>SUM(J13:J15)</f>
        <v>6</v>
      </c>
      <c r="O13" s="24" t="s">
        <v>46</v>
      </c>
      <c r="P13" s="38">
        <v>5</v>
      </c>
      <c r="Q13" s="22">
        <v>30.1</v>
      </c>
      <c r="R13" s="21">
        <v>4580</v>
      </c>
      <c r="S13" s="22">
        <v>1</v>
      </c>
      <c r="T13" s="64">
        <f>SUM(P13:P15)</f>
        <v>10</v>
      </c>
      <c r="U13" s="65">
        <f>SUM(H13,N13,T13)</f>
        <v>19</v>
      </c>
      <c r="V13" s="41" t="s">
        <v>88</v>
      </c>
      <c r="W13" s="65">
        <f t="shared" ref="W13" si="2">SUM(U13)-9</f>
        <v>10</v>
      </c>
    </row>
    <row r="14" spans="1:23" s="17" customFormat="1" ht="11.25" customHeight="1" x14ac:dyDescent="0.2">
      <c r="A14" s="67"/>
      <c r="B14" s="19">
        <v>11</v>
      </c>
      <c r="C14" s="20" t="s">
        <v>43</v>
      </c>
      <c r="D14" s="38">
        <v>0</v>
      </c>
      <c r="E14" s="22"/>
      <c r="F14" s="21">
        <v>0</v>
      </c>
      <c r="G14" s="22">
        <v>15</v>
      </c>
      <c r="H14" s="64"/>
      <c r="I14" s="24" t="s">
        <v>73</v>
      </c>
      <c r="J14" s="38">
        <v>2</v>
      </c>
      <c r="K14" s="22">
        <v>27.5</v>
      </c>
      <c r="L14" s="21">
        <v>1880</v>
      </c>
      <c r="M14" s="22">
        <v>2</v>
      </c>
      <c r="N14" s="64"/>
      <c r="O14" s="24" t="s">
        <v>64</v>
      </c>
      <c r="P14" s="38">
        <v>3</v>
      </c>
      <c r="Q14" s="22">
        <v>41</v>
      </c>
      <c r="R14" s="21">
        <v>3180</v>
      </c>
      <c r="S14" s="22">
        <v>3</v>
      </c>
      <c r="T14" s="64"/>
      <c r="U14" s="65"/>
      <c r="V14" s="42" t="s">
        <v>89</v>
      </c>
      <c r="W14" s="65"/>
    </row>
    <row r="15" spans="1:23" s="17" customFormat="1" ht="11.25" customHeight="1" x14ac:dyDescent="0.2">
      <c r="A15" s="67"/>
      <c r="B15" s="19">
        <v>12</v>
      </c>
      <c r="C15" s="20" t="s">
        <v>68</v>
      </c>
      <c r="D15" s="38">
        <v>2</v>
      </c>
      <c r="E15" s="22">
        <v>25.3</v>
      </c>
      <c r="F15" s="21">
        <v>1760</v>
      </c>
      <c r="G15" s="22">
        <v>4</v>
      </c>
      <c r="H15" s="64"/>
      <c r="I15" s="24" t="s">
        <v>49</v>
      </c>
      <c r="J15" s="38">
        <v>1</v>
      </c>
      <c r="K15" s="22">
        <v>25</v>
      </c>
      <c r="L15" s="21">
        <v>850</v>
      </c>
      <c r="M15" s="22">
        <v>6.5</v>
      </c>
      <c r="N15" s="64"/>
      <c r="O15" s="24" t="s">
        <v>116</v>
      </c>
      <c r="P15" s="38">
        <v>2</v>
      </c>
      <c r="Q15" s="22">
        <v>26</v>
      </c>
      <c r="R15" s="21">
        <v>1760</v>
      </c>
      <c r="S15" s="22">
        <v>5</v>
      </c>
      <c r="T15" s="64"/>
      <c r="U15" s="65"/>
      <c r="V15" s="34" t="s">
        <v>114</v>
      </c>
      <c r="W15" s="65"/>
    </row>
    <row r="16" spans="1:23" s="17" customFormat="1" ht="11.25" customHeight="1" x14ac:dyDescent="0.2">
      <c r="A16" s="66">
        <v>5</v>
      </c>
      <c r="B16" s="12">
        <v>13</v>
      </c>
      <c r="C16" s="13" t="s">
        <v>39</v>
      </c>
      <c r="D16" s="37">
        <v>1</v>
      </c>
      <c r="E16" s="15">
        <v>59</v>
      </c>
      <c r="F16" s="14">
        <v>1870</v>
      </c>
      <c r="G16" s="15">
        <v>3</v>
      </c>
      <c r="H16" s="60">
        <f>SUM(D16:D18)</f>
        <v>7</v>
      </c>
      <c r="I16" s="16" t="s">
        <v>45</v>
      </c>
      <c r="J16" s="37">
        <v>0</v>
      </c>
      <c r="K16" s="15"/>
      <c r="L16" s="14">
        <v>0</v>
      </c>
      <c r="M16" s="15">
        <v>15</v>
      </c>
      <c r="N16" s="60">
        <f>SUM(J16:J18)</f>
        <v>1</v>
      </c>
      <c r="O16" s="16" t="s">
        <v>48</v>
      </c>
      <c r="P16" s="37">
        <v>1</v>
      </c>
      <c r="Q16" s="15">
        <v>19</v>
      </c>
      <c r="R16" s="14">
        <v>670</v>
      </c>
      <c r="S16" s="15">
        <v>10</v>
      </c>
      <c r="T16" s="60">
        <f>SUM(P16:P18)</f>
        <v>5</v>
      </c>
      <c r="U16" s="55">
        <f>SUM(H16,N16,T16)</f>
        <v>13</v>
      </c>
      <c r="V16" s="39" t="s">
        <v>91</v>
      </c>
      <c r="W16" s="55">
        <f t="shared" ref="W16" si="3">SUM(U16)-9</f>
        <v>4</v>
      </c>
    </row>
    <row r="17" spans="1:23" s="17" customFormat="1" ht="11.25" customHeight="1" x14ac:dyDescent="0.2">
      <c r="A17" s="66"/>
      <c r="B17" s="12">
        <v>14</v>
      </c>
      <c r="C17" s="13" t="s">
        <v>65</v>
      </c>
      <c r="D17" s="37">
        <v>5</v>
      </c>
      <c r="E17" s="15">
        <v>36.200000000000003</v>
      </c>
      <c r="F17" s="14">
        <v>4970</v>
      </c>
      <c r="G17" s="15">
        <v>1</v>
      </c>
      <c r="H17" s="60"/>
      <c r="I17" s="16" t="s">
        <v>35</v>
      </c>
      <c r="J17" s="37">
        <v>0</v>
      </c>
      <c r="K17" s="15"/>
      <c r="L17" s="14">
        <v>0</v>
      </c>
      <c r="M17" s="15">
        <v>15</v>
      </c>
      <c r="N17" s="60"/>
      <c r="O17" s="18" t="s">
        <v>60</v>
      </c>
      <c r="P17" s="37">
        <v>4</v>
      </c>
      <c r="Q17" s="15">
        <v>27.2</v>
      </c>
      <c r="R17" s="14">
        <v>3610</v>
      </c>
      <c r="S17" s="15">
        <v>2</v>
      </c>
      <c r="T17" s="60"/>
      <c r="U17" s="55"/>
      <c r="V17" s="32" t="s">
        <v>115</v>
      </c>
      <c r="W17" s="55"/>
    </row>
    <row r="18" spans="1:23" s="17" customFormat="1" ht="11.25" customHeight="1" x14ac:dyDescent="0.2">
      <c r="A18" s="66"/>
      <c r="B18" s="12">
        <v>15</v>
      </c>
      <c r="C18" s="13" t="s">
        <v>47</v>
      </c>
      <c r="D18" s="37">
        <v>1</v>
      </c>
      <c r="E18" s="15">
        <v>27.3</v>
      </c>
      <c r="F18" s="14">
        <v>940</v>
      </c>
      <c r="G18" s="15">
        <v>6.5</v>
      </c>
      <c r="H18" s="60"/>
      <c r="I18" s="18" t="s">
        <v>32</v>
      </c>
      <c r="J18" s="37">
        <v>1</v>
      </c>
      <c r="K18" s="15">
        <v>26.7</v>
      </c>
      <c r="L18" s="14">
        <v>910</v>
      </c>
      <c r="M18" s="15">
        <v>4.5</v>
      </c>
      <c r="N18" s="60"/>
      <c r="O18" s="16" t="s">
        <v>71</v>
      </c>
      <c r="P18" s="37">
        <v>0</v>
      </c>
      <c r="Q18" s="15"/>
      <c r="R18" s="14">
        <v>0</v>
      </c>
      <c r="S18" s="15">
        <v>15</v>
      </c>
      <c r="T18" s="60"/>
      <c r="U18" s="55"/>
      <c r="V18" s="39" t="s">
        <v>90</v>
      </c>
      <c r="W18" s="55"/>
    </row>
    <row r="19" spans="1:23" s="26" customFormat="1" ht="11.25" x14ac:dyDescent="0.2">
      <c r="A19" s="70" t="s">
        <v>24</v>
      </c>
      <c r="B19" s="71"/>
      <c r="C19" s="76" t="s">
        <v>11</v>
      </c>
      <c r="D19" s="76"/>
      <c r="E19" s="76"/>
      <c r="F19" s="76"/>
      <c r="G19" s="76"/>
      <c r="H19" s="76"/>
      <c r="I19" s="76" t="s">
        <v>14</v>
      </c>
      <c r="J19" s="76"/>
      <c r="K19" s="76"/>
      <c r="L19" s="76"/>
      <c r="M19" s="76"/>
      <c r="N19" s="76"/>
      <c r="O19" s="76" t="s">
        <v>13</v>
      </c>
      <c r="P19" s="76"/>
      <c r="Q19" s="76"/>
      <c r="R19" s="76"/>
      <c r="S19" s="76"/>
      <c r="T19" s="76"/>
      <c r="U19" s="80">
        <f>SUM(C21,I21,O21)</f>
        <v>45</v>
      </c>
      <c r="V19" s="78" t="s">
        <v>20</v>
      </c>
      <c r="W19" s="25" t="s">
        <v>21</v>
      </c>
    </row>
    <row r="20" spans="1:23" s="26" customFormat="1" ht="11.25" x14ac:dyDescent="0.2">
      <c r="A20" s="74" t="s">
        <v>25</v>
      </c>
      <c r="B20" s="75"/>
      <c r="C20" s="76" t="s">
        <v>12</v>
      </c>
      <c r="D20" s="76"/>
      <c r="E20" s="76"/>
      <c r="F20" s="76"/>
      <c r="G20" s="76"/>
      <c r="H20" s="76"/>
      <c r="I20" s="76" t="s">
        <v>12</v>
      </c>
      <c r="J20" s="76"/>
      <c r="K20" s="76"/>
      <c r="L20" s="76"/>
      <c r="M20" s="76"/>
      <c r="N20" s="76"/>
      <c r="O20" s="76" t="s">
        <v>12</v>
      </c>
      <c r="P20" s="76"/>
      <c r="Q20" s="76"/>
      <c r="R20" s="76"/>
      <c r="S20" s="76"/>
      <c r="T20" s="76"/>
      <c r="U20" s="81"/>
      <c r="V20" s="79"/>
      <c r="W20" s="27" t="s">
        <v>22</v>
      </c>
    </row>
    <row r="21" spans="1:23" s="26" customFormat="1" ht="11.25" x14ac:dyDescent="0.2">
      <c r="A21" s="72">
        <v>2023</v>
      </c>
      <c r="B21" s="73"/>
      <c r="C21" s="53">
        <f>SUM(H4:H18)</f>
        <v>14</v>
      </c>
      <c r="D21" s="53"/>
      <c r="E21" s="53"/>
      <c r="F21" s="53"/>
      <c r="G21" s="53"/>
      <c r="H21" s="53"/>
      <c r="I21" s="53">
        <f>SUM(N4:N18)</f>
        <v>11</v>
      </c>
      <c r="J21" s="53"/>
      <c r="K21" s="53"/>
      <c r="L21" s="53"/>
      <c r="M21" s="53"/>
      <c r="N21" s="53"/>
      <c r="O21" s="53">
        <f>SUM(T4:T18)</f>
        <v>20</v>
      </c>
      <c r="P21" s="53"/>
      <c r="Q21" s="53"/>
      <c r="R21" s="53"/>
      <c r="S21" s="53"/>
      <c r="T21" s="53"/>
      <c r="U21" s="82"/>
      <c r="V21" s="27" t="s">
        <v>15</v>
      </c>
      <c r="W21" s="28" t="s">
        <v>23</v>
      </c>
    </row>
    <row r="22" spans="1:23" s="17" customFormat="1" ht="11.25" x14ac:dyDescent="0.2">
      <c r="A22" s="72" t="s">
        <v>29</v>
      </c>
      <c r="B22" s="73"/>
      <c r="C22" s="50" t="s">
        <v>7</v>
      </c>
      <c r="D22" s="51"/>
      <c r="E22" s="51"/>
      <c r="F22" s="51"/>
      <c r="G22" s="52"/>
      <c r="H22" s="7">
        <f>SUM(H4:H18)/5</f>
        <v>2.8</v>
      </c>
      <c r="I22" s="50" t="s">
        <v>7</v>
      </c>
      <c r="J22" s="51"/>
      <c r="K22" s="51"/>
      <c r="L22" s="51"/>
      <c r="M22" s="52"/>
      <c r="N22" s="7">
        <f>SUM(N4:N18)/5</f>
        <v>2.2000000000000002</v>
      </c>
      <c r="O22" s="50" t="s">
        <v>7</v>
      </c>
      <c r="P22" s="51"/>
      <c r="Q22" s="51"/>
      <c r="R22" s="51"/>
      <c r="S22" s="52"/>
      <c r="T22" s="7">
        <f>SUM(T4:T18)/5</f>
        <v>4</v>
      </c>
      <c r="U22" s="7">
        <f>SUM(U4:U18)/5</f>
        <v>9</v>
      </c>
      <c r="V22" s="28" t="s">
        <v>16</v>
      </c>
      <c r="W22" s="29">
        <f>SUM(W4:W18)</f>
        <v>0</v>
      </c>
    </row>
    <row r="23" spans="1:23" ht="11.25" x14ac:dyDescent="0.2">
      <c r="C23" s="77" t="s">
        <v>28</v>
      </c>
      <c r="D23" s="77"/>
      <c r="E23" s="77"/>
      <c r="F23" s="77"/>
      <c r="G23" s="77"/>
      <c r="H23" s="35">
        <f>SUM(C21)/15</f>
        <v>0.93333333333333335</v>
      </c>
      <c r="N23" s="35">
        <f>SUM(I21)/15</f>
        <v>0.73333333333333328</v>
      </c>
      <c r="T23" s="35">
        <f>SUM(O21)/15</f>
        <v>1.3333333333333333</v>
      </c>
      <c r="U23" s="36">
        <f>SUM(U19)/45</f>
        <v>1</v>
      </c>
    </row>
    <row r="24" spans="1:23" x14ac:dyDescent="0.2">
      <c r="I24" s="1"/>
      <c r="O24" s="1"/>
    </row>
    <row r="25" spans="1:23" ht="15.75" x14ac:dyDescent="0.2">
      <c r="A25" s="54" t="s">
        <v>77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1:23" ht="11.25" x14ac:dyDescent="0.2">
      <c r="A26" s="58" t="s">
        <v>9</v>
      </c>
      <c r="B26" s="61" t="s">
        <v>10</v>
      </c>
      <c r="C26" s="56" t="s">
        <v>26</v>
      </c>
      <c r="D26" s="56"/>
      <c r="E26" s="56"/>
      <c r="F26" s="56"/>
      <c r="G26" s="56"/>
      <c r="H26" s="57"/>
      <c r="I26" s="61" t="s">
        <v>27</v>
      </c>
      <c r="J26" s="61"/>
      <c r="K26" s="61"/>
      <c r="L26" s="61"/>
      <c r="M26" s="61"/>
      <c r="N26" s="61"/>
      <c r="O26" s="61" t="s">
        <v>30</v>
      </c>
      <c r="P26" s="61"/>
      <c r="Q26" s="61"/>
      <c r="R26" s="61"/>
      <c r="S26" s="61"/>
      <c r="T26" s="61"/>
      <c r="U26" s="47" t="s">
        <v>1</v>
      </c>
      <c r="V26" s="61" t="s">
        <v>8</v>
      </c>
      <c r="W26" s="45" t="s">
        <v>18</v>
      </c>
    </row>
    <row r="27" spans="1:23" ht="11.25" x14ac:dyDescent="0.2">
      <c r="A27" s="59"/>
      <c r="B27" s="61"/>
      <c r="C27" s="44" t="s">
        <v>17</v>
      </c>
      <c r="D27" s="47" t="s">
        <v>3</v>
      </c>
      <c r="E27" s="47" t="s">
        <v>4</v>
      </c>
      <c r="F27" s="47" t="s">
        <v>5</v>
      </c>
      <c r="G27" s="47" t="s">
        <v>6</v>
      </c>
      <c r="H27" s="47" t="s">
        <v>2</v>
      </c>
      <c r="I27" s="47" t="s">
        <v>17</v>
      </c>
      <c r="J27" s="47" t="s">
        <v>3</v>
      </c>
      <c r="K27" s="47" t="s">
        <v>4</v>
      </c>
      <c r="L27" s="47" t="s">
        <v>5</v>
      </c>
      <c r="M27" s="47" t="s">
        <v>6</v>
      </c>
      <c r="N27" s="47" t="s">
        <v>2</v>
      </c>
      <c r="O27" s="47" t="s">
        <v>17</v>
      </c>
      <c r="P27" s="47" t="s">
        <v>3</v>
      </c>
      <c r="Q27" s="47" t="s">
        <v>4</v>
      </c>
      <c r="R27" s="47" t="s">
        <v>5</v>
      </c>
      <c r="S27" s="47" t="s">
        <v>6</v>
      </c>
      <c r="T27" s="47" t="s">
        <v>2</v>
      </c>
      <c r="U27" s="47" t="s">
        <v>0</v>
      </c>
      <c r="V27" s="61"/>
      <c r="W27" s="46" t="s">
        <v>19</v>
      </c>
    </row>
    <row r="28" spans="1:23" ht="11.25" x14ac:dyDescent="0.2">
      <c r="A28" s="62">
        <v>1</v>
      </c>
      <c r="B28" s="12">
        <v>1</v>
      </c>
      <c r="C28" s="13" t="s">
        <v>63</v>
      </c>
      <c r="D28" s="37">
        <v>0</v>
      </c>
      <c r="E28" s="15"/>
      <c r="F28" s="14">
        <v>0</v>
      </c>
      <c r="G28" s="15">
        <v>15</v>
      </c>
      <c r="H28" s="60">
        <f>SUM(D28:D30)</f>
        <v>10</v>
      </c>
      <c r="I28" s="16" t="s">
        <v>57</v>
      </c>
      <c r="J28" s="37">
        <v>0</v>
      </c>
      <c r="K28" s="15"/>
      <c r="L28" s="14">
        <v>0</v>
      </c>
      <c r="M28" s="15">
        <v>15</v>
      </c>
      <c r="N28" s="60">
        <f>SUM(J28:J30)</f>
        <v>4</v>
      </c>
      <c r="O28" s="16" t="s">
        <v>53</v>
      </c>
      <c r="P28" s="37">
        <v>0</v>
      </c>
      <c r="Q28" s="15"/>
      <c r="R28" s="14">
        <v>0</v>
      </c>
      <c r="S28" s="15">
        <v>15</v>
      </c>
      <c r="T28" s="60">
        <f>SUM(P28:P30)</f>
        <v>4</v>
      </c>
      <c r="U28" s="55">
        <f>SUM(H28,N28,T28)</f>
        <v>18</v>
      </c>
      <c r="V28" s="83" t="s">
        <v>92</v>
      </c>
      <c r="W28" s="55">
        <f>SUM(U28)-14</f>
        <v>4</v>
      </c>
    </row>
    <row r="29" spans="1:23" ht="11.25" x14ac:dyDescent="0.2">
      <c r="A29" s="63"/>
      <c r="B29" s="12">
        <v>2</v>
      </c>
      <c r="C29" s="13" t="s">
        <v>46</v>
      </c>
      <c r="D29" s="37">
        <v>7</v>
      </c>
      <c r="E29" s="15">
        <v>27.9</v>
      </c>
      <c r="F29" s="14">
        <v>6370</v>
      </c>
      <c r="G29" s="15">
        <v>1</v>
      </c>
      <c r="H29" s="60"/>
      <c r="I29" s="16" t="s">
        <v>64</v>
      </c>
      <c r="J29" s="37">
        <v>3</v>
      </c>
      <c r="K29" s="15">
        <v>36.200000000000003</v>
      </c>
      <c r="L29" s="14">
        <v>3210</v>
      </c>
      <c r="M29" s="15">
        <v>3</v>
      </c>
      <c r="N29" s="60"/>
      <c r="O29" s="18" t="s">
        <v>32</v>
      </c>
      <c r="P29" s="37">
        <v>3</v>
      </c>
      <c r="Q29" s="15">
        <v>26.1</v>
      </c>
      <c r="R29" s="14">
        <v>2670</v>
      </c>
      <c r="S29" s="15">
        <v>3</v>
      </c>
      <c r="T29" s="60"/>
      <c r="U29" s="55"/>
      <c r="V29" s="84"/>
      <c r="W29" s="55"/>
    </row>
    <row r="30" spans="1:23" ht="11.25" x14ac:dyDescent="0.2">
      <c r="A30" s="63"/>
      <c r="B30" s="12">
        <v>3</v>
      </c>
      <c r="C30" s="13" t="s">
        <v>44</v>
      </c>
      <c r="D30" s="37">
        <v>3</v>
      </c>
      <c r="E30" s="15">
        <v>30</v>
      </c>
      <c r="F30" s="14">
        <v>2790</v>
      </c>
      <c r="G30" s="15">
        <v>3</v>
      </c>
      <c r="H30" s="60"/>
      <c r="I30" s="16" t="s">
        <v>60</v>
      </c>
      <c r="J30" s="37">
        <v>1</v>
      </c>
      <c r="K30" s="15">
        <v>32</v>
      </c>
      <c r="L30" s="14">
        <v>1060</v>
      </c>
      <c r="M30" s="15">
        <v>8</v>
      </c>
      <c r="N30" s="60"/>
      <c r="O30" s="18" t="s">
        <v>70</v>
      </c>
      <c r="P30" s="37">
        <v>1</v>
      </c>
      <c r="Q30" s="15">
        <v>26.5</v>
      </c>
      <c r="R30" s="14">
        <v>910</v>
      </c>
      <c r="S30" s="15">
        <v>8</v>
      </c>
      <c r="T30" s="60"/>
      <c r="U30" s="55"/>
      <c r="V30" s="40" t="s">
        <v>93</v>
      </c>
      <c r="W30" s="55"/>
    </row>
    <row r="31" spans="1:23" ht="11.25" customHeight="1" x14ac:dyDescent="0.2">
      <c r="A31" s="68">
        <v>2</v>
      </c>
      <c r="B31" s="19">
        <v>4</v>
      </c>
      <c r="C31" s="20" t="s">
        <v>66</v>
      </c>
      <c r="D31" s="38">
        <v>0</v>
      </c>
      <c r="E31" s="22"/>
      <c r="F31" s="21">
        <v>0</v>
      </c>
      <c r="G31" s="22">
        <v>15</v>
      </c>
      <c r="H31" s="64">
        <f>SUM(D31:D33)</f>
        <v>0</v>
      </c>
      <c r="I31" s="23" t="s">
        <v>41</v>
      </c>
      <c r="J31" s="38">
        <v>2</v>
      </c>
      <c r="K31" s="22">
        <v>29.5</v>
      </c>
      <c r="L31" s="21">
        <v>1940</v>
      </c>
      <c r="M31" s="22">
        <v>6</v>
      </c>
      <c r="N31" s="64">
        <f>SUM(J31:J33)</f>
        <v>3</v>
      </c>
      <c r="O31" s="24" t="s">
        <v>39</v>
      </c>
      <c r="P31" s="38">
        <v>4</v>
      </c>
      <c r="Q31" s="22">
        <v>33.299999999999997</v>
      </c>
      <c r="R31" s="21">
        <v>3790</v>
      </c>
      <c r="S31" s="22">
        <v>2</v>
      </c>
      <c r="T31" s="64">
        <f>SUM(P31:P33)</f>
        <v>6</v>
      </c>
      <c r="U31" s="65">
        <f>SUM(H31,N31,T31)</f>
        <v>9</v>
      </c>
      <c r="V31" s="85" t="s">
        <v>94</v>
      </c>
      <c r="W31" s="65">
        <f t="shared" ref="W31:W42" si="4">SUM(U31)-14</f>
        <v>-5</v>
      </c>
    </row>
    <row r="32" spans="1:23" ht="11.25" customHeight="1" x14ac:dyDescent="0.2">
      <c r="A32" s="69"/>
      <c r="B32" s="19">
        <v>5</v>
      </c>
      <c r="C32" s="20" t="s">
        <v>55</v>
      </c>
      <c r="D32" s="38">
        <v>0</v>
      </c>
      <c r="E32" s="22"/>
      <c r="F32" s="21">
        <v>0</v>
      </c>
      <c r="G32" s="22">
        <v>15</v>
      </c>
      <c r="H32" s="64"/>
      <c r="I32" s="24" t="s">
        <v>68</v>
      </c>
      <c r="J32" s="38">
        <v>1</v>
      </c>
      <c r="K32" s="22">
        <v>26.6</v>
      </c>
      <c r="L32" s="21">
        <v>910</v>
      </c>
      <c r="M32" s="22">
        <v>9</v>
      </c>
      <c r="N32" s="64"/>
      <c r="O32" s="24" t="s">
        <v>74</v>
      </c>
      <c r="P32" s="38">
        <v>1</v>
      </c>
      <c r="Q32" s="22">
        <v>45</v>
      </c>
      <c r="R32" s="21">
        <v>1450</v>
      </c>
      <c r="S32" s="22">
        <v>6</v>
      </c>
      <c r="T32" s="64"/>
      <c r="U32" s="65"/>
      <c r="V32" s="86"/>
      <c r="W32" s="65"/>
    </row>
    <row r="33" spans="1:23" ht="11.25" customHeight="1" x14ac:dyDescent="0.2">
      <c r="A33" s="69"/>
      <c r="B33" s="19">
        <v>6</v>
      </c>
      <c r="C33" s="20" t="s">
        <v>52</v>
      </c>
      <c r="D33" s="38">
        <v>0</v>
      </c>
      <c r="E33" s="22"/>
      <c r="F33" s="21">
        <v>0</v>
      </c>
      <c r="G33" s="22">
        <v>15</v>
      </c>
      <c r="H33" s="64"/>
      <c r="I33" s="24" t="s">
        <v>54</v>
      </c>
      <c r="J33" s="38">
        <v>0</v>
      </c>
      <c r="K33" s="22"/>
      <c r="L33" s="21">
        <v>0</v>
      </c>
      <c r="M33" s="22">
        <v>15</v>
      </c>
      <c r="N33" s="64"/>
      <c r="O33" s="24" t="s">
        <v>42</v>
      </c>
      <c r="P33" s="38">
        <v>1</v>
      </c>
      <c r="Q33" s="22">
        <v>28</v>
      </c>
      <c r="R33" s="21">
        <v>940</v>
      </c>
      <c r="S33" s="22">
        <v>7</v>
      </c>
      <c r="T33" s="64"/>
      <c r="U33" s="65"/>
      <c r="V33" s="42" t="s">
        <v>95</v>
      </c>
      <c r="W33" s="65"/>
    </row>
    <row r="34" spans="1:23" ht="11.25" customHeight="1" x14ac:dyDescent="0.2">
      <c r="A34" s="66">
        <v>3</v>
      </c>
      <c r="B34" s="12">
        <v>7</v>
      </c>
      <c r="C34" s="13" t="s">
        <v>51</v>
      </c>
      <c r="D34" s="37">
        <v>2</v>
      </c>
      <c r="E34" s="15">
        <v>38.1</v>
      </c>
      <c r="F34" s="14">
        <v>2210</v>
      </c>
      <c r="G34" s="15">
        <v>6</v>
      </c>
      <c r="H34" s="60">
        <f>SUM(D34:D36)</f>
        <v>7</v>
      </c>
      <c r="I34" s="16" t="s">
        <v>47</v>
      </c>
      <c r="J34" s="37">
        <v>3</v>
      </c>
      <c r="K34" s="15">
        <v>26.2</v>
      </c>
      <c r="L34" s="14">
        <v>2670</v>
      </c>
      <c r="M34" s="15">
        <v>5</v>
      </c>
      <c r="N34" s="60">
        <f>SUM(J34:J36)</f>
        <v>6</v>
      </c>
      <c r="O34" s="16" t="s">
        <v>49</v>
      </c>
      <c r="P34" s="37">
        <v>1</v>
      </c>
      <c r="Q34" s="15">
        <v>25.1</v>
      </c>
      <c r="R34" s="14">
        <v>880</v>
      </c>
      <c r="S34" s="15">
        <v>9</v>
      </c>
      <c r="T34" s="60">
        <f>SUM(P34:P36)</f>
        <v>6</v>
      </c>
      <c r="U34" s="55">
        <f>SUM(H34,N34,T34)</f>
        <v>19</v>
      </c>
      <c r="V34" s="83" t="s">
        <v>96</v>
      </c>
      <c r="W34" s="55">
        <f t="shared" ref="W34:W42" si="5">SUM(U34)-14</f>
        <v>5</v>
      </c>
    </row>
    <row r="35" spans="1:23" ht="11.25" customHeight="1" x14ac:dyDescent="0.2">
      <c r="A35" s="66"/>
      <c r="B35" s="12">
        <v>8</v>
      </c>
      <c r="C35" s="13" t="s">
        <v>38</v>
      </c>
      <c r="D35" s="37">
        <v>3</v>
      </c>
      <c r="E35" s="15">
        <v>26.5</v>
      </c>
      <c r="F35" s="14">
        <v>2520</v>
      </c>
      <c r="G35" s="15">
        <v>4</v>
      </c>
      <c r="H35" s="60"/>
      <c r="I35" s="16" t="s">
        <v>50</v>
      </c>
      <c r="J35" s="37">
        <v>0</v>
      </c>
      <c r="K35" s="15"/>
      <c r="L35" s="14">
        <v>0</v>
      </c>
      <c r="M35" s="15">
        <v>15</v>
      </c>
      <c r="N35" s="60"/>
      <c r="O35" s="16" t="s">
        <v>61</v>
      </c>
      <c r="P35" s="37">
        <v>5</v>
      </c>
      <c r="Q35" s="15">
        <v>30</v>
      </c>
      <c r="R35" s="14">
        <v>4580</v>
      </c>
      <c r="S35" s="15">
        <v>1</v>
      </c>
      <c r="T35" s="60"/>
      <c r="U35" s="55"/>
      <c r="V35" s="84"/>
      <c r="W35" s="55"/>
    </row>
    <row r="36" spans="1:23" ht="11.25" customHeight="1" x14ac:dyDescent="0.2">
      <c r="A36" s="66"/>
      <c r="B36" s="12">
        <v>9</v>
      </c>
      <c r="C36" s="13" t="s">
        <v>59</v>
      </c>
      <c r="D36" s="37">
        <v>2</v>
      </c>
      <c r="E36" s="15">
        <v>26.2</v>
      </c>
      <c r="F36" s="14">
        <v>1790</v>
      </c>
      <c r="G36" s="15">
        <v>7</v>
      </c>
      <c r="H36" s="60"/>
      <c r="I36" s="16" t="s">
        <v>116</v>
      </c>
      <c r="J36" s="37">
        <v>3</v>
      </c>
      <c r="K36" s="15">
        <v>35.5</v>
      </c>
      <c r="L36" s="14">
        <v>2670</v>
      </c>
      <c r="M36" s="15">
        <v>4</v>
      </c>
      <c r="N36" s="60"/>
      <c r="O36" s="18" t="s">
        <v>35</v>
      </c>
      <c r="P36" s="37">
        <v>0</v>
      </c>
      <c r="Q36" s="15"/>
      <c r="R36" s="14">
        <v>0</v>
      </c>
      <c r="S36" s="15">
        <v>15</v>
      </c>
      <c r="T36" s="60"/>
      <c r="U36" s="55"/>
      <c r="V36" s="32" t="s">
        <v>97</v>
      </c>
      <c r="W36" s="55"/>
    </row>
    <row r="37" spans="1:23" ht="11.25" customHeight="1" x14ac:dyDescent="0.2">
      <c r="A37" s="67">
        <v>4</v>
      </c>
      <c r="B37" s="19">
        <v>10</v>
      </c>
      <c r="C37" s="20" t="s">
        <v>40</v>
      </c>
      <c r="D37" s="38">
        <v>2</v>
      </c>
      <c r="E37" s="22">
        <v>49.9</v>
      </c>
      <c r="F37" s="21">
        <v>2480</v>
      </c>
      <c r="G37" s="22">
        <v>5</v>
      </c>
      <c r="H37" s="64">
        <f>SUM(D37:D39)</f>
        <v>3</v>
      </c>
      <c r="I37" s="23" t="s">
        <v>33</v>
      </c>
      <c r="J37" s="38">
        <v>1</v>
      </c>
      <c r="K37" s="22">
        <v>25.2</v>
      </c>
      <c r="L37" s="21">
        <v>880</v>
      </c>
      <c r="M37" s="22">
        <v>10</v>
      </c>
      <c r="N37" s="64">
        <f>SUM(J37:J39)</f>
        <v>8</v>
      </c>
      <c r="O37" s="24" t="s">
        <v>62</v>
      </c>
      <c r="P37" s="38">
        <v>2</v>
      </c>
      <c r="Q37" s="22">
        <v>29.2</v>
      </c>
      <c r="R37" s="21">
        <v>1880</v>
      </c>
      <c r="S37" s="22">
        <v>1</v>
      </c>
      <c r="T37" s="64">
        <f>SUM(P37:P39)</f>
        <v>2</v>
      </c>
      <c r="U37" s="65">
        <f>SUM(H37,N37,T37)</f>
        <v>13</v>
      </c>
      <c r="V37" s="85" t="s">
        <v>98</v>
      </c>
      <c r="W37" s="65">
        <f t="shared" ref="W37:W42" si="6">SUM(U37)-14</f>
        <v>-1</v>
      </c>
    </row>
    <row r="38" spans="1:23" ht="11.25" customHeight="1" x14ac:dyDescent="0.2">
      <c r="A38" s="67"/>
      <c r="B38" s="19">
        <v>11</v>
      </c>
      <c r="C38" s="20" t="s">
        <v>34</v>
      </c>
      <c r="D38" s="38">
        <v>1</v>
      </c>
      <c r="E38" s="22">
        <v>50</v>
      </c>
      <c r="F38" s="21">
        <v>1600</v>
      </c>
      <c r="G38" s="22">
        <v>8</v>
      </c>
      <c r="H38" s="64"/>
      <c r="I38" s="24" t="s">
        <v>31</v>
      </c>
      <c r="J38" s="38">
        <v>2</v>
      </c>
      <c r="K38" s="22">
        <v>27.2</v>
      </c>
      <c r="L38" s="21">
        <v>1850</v>
      </c>
      <c r="M38" s="22">
        <v>7</v>
      </c>
      <c r="N38" s="64"/>
      <c r="O38" s="24" t="s">
        <v>45</v>
      </c>
      <c r="P38" s="38">
        <v>0</v>
      </c>
      <c r="Q38" s="22"/>
      <c r="R38" s="21">
        <v>0</v>
      </c>
      <c r="S38" s="22">
        <v>15</v>
      </c>
      <c r="T38" s="64"/>
      <c r="U38" s="65"/>
      <c r="V38" s="86"/>
      <c r="W38" s="65"/>
    </row>
    <row r="39" spans="1:23" ht="11.25" customHeight="1" x14ac:dyDescent="0.2">
      <c r="A39" s="67"/>
      <c r="B39" s="19">
        <v>12</v>
      </c>
      <c r="C39" s="20" t="s">
        <v>73</v>
      </c>
      <c r="D39" s="38">
        <v>0</v>
      </c>
      <c r="E39" s="22"/>
      <c r="F39" s="21">
        <v>0</v>
      </c>
      <c r="G39" s="22">
        <v>15</v>
      </c>
      <c r="H39" s="64"/>
      <c r="I39" s="24" t="s">
        <v>37</v>
      </c>
      <c r="J39" s="38">
        <v>5</v>
      </c>
      <c r="K39" s="22">
        <v>35.700000000000003</v>
      </c>
      <c r="L39" s="21">
        <v>5030</v>
      </c>
      <c r="M39" s="22">
        <v>1</v>
      </c>
      <c r="N39" s="64"/>
      <c r="O39" s="24" t="s">
        <v>75</v>
      </c>
      <c r="P39" s="38">
        <v>0</v>
      </c>
      <c r="Q39" s="22"/>
      <c r="R39" s="21">
        <v>0</v>
      </c>
      <c r="S39" s="22">
        <v>15</v>
      </c>
      <c r="T39" s="64"/>
      <c r="U39" s="65"/>
      <c r="V39" s="42" t="s">
        <v>99</v>
      </c>
      <c r="W39" s="65"/>
    </row>
    <row r="40" spans="1:23" ht="11.25" customHeight="1" x14ac:dyDescent="0.2">
      <c r="A40" s="66">
        <v>5</v>
      </c>
      <c r="B40" s="12">
        <v>13</v>
      </c>
      <c r="C40" s="13" t="s">
        <v>58</v>
      </c>
      <c r="D40" s="37">
        <v>2</v>
      </c>
      <c r="E40" s="15">
        <v>68</v>
      </c>
      <c r="F40" s="14">
        <v>3020</v>
      </c>
      <c r="G40" s="15">
        <v>2</v>
      </c>
      <c r="H40" s="60">
        <f>SUM(D40:D42)</f>
        <v>4</v>
      </c>
      <c r="I40" s="16" t="s">
        <v>36</v>
      </c>
      <c r="J40" s="37">
        <v>0</v>
      </c>
      <c r="K40" s="15"/>
      <c r="L40" s="14">
        <v>0</v>
      </c>
      <c r="M40" s="15">
        <v>15</v>
      </c>
      <c r="N40" s="60">
        <f>SUM(J40:J42)</f>
        <v>3</v>
      </c>
      <c r="O40" s="16" t="s">
        <v>117</v>
      </c>
      <c r="P40" s="37">
        <v>0</v>
      </c>
      <c r="Q40" s="15"/>
      <c r="R40" s="14">
        <v>0</v>
      </c>
      <c r="S40" s="15">
        <v>15</v>
      </c>
      <c r="T40" s="60">
        <f>SUM(P40:P42)</f>
        <v>2</v>
      </c>
      <c r="U40" s="55">
        <f>SUM(H40,N40,T40)</f>
        <v>9</v>
      </c>
      <c r="V40" s="83" t="s">
        <v>100</v>
      </c>
      <c r="W40" s="55">
        <f t="shared" ref="W40:W42" si="7">SUM(U40)-14</f>
        <v>-5</v>
      </c>
    </row>
    <row r="41" spans="1:23" ht="11.25" customHeight="1" x14ac:dyDescent="0.2">
      <c r="A41" s="66"/>
      <c r="B41" s="12">
        <v>14</v>
      </c>
      <c r="C41" s="13" t="s">
        <v>48</v>
      </c>
      <c r="D41" s="37">
        <v>1</v>
      </c>
      <c r="E41" s="15">
        <v>26.9</v>
      </c>
      <c r="F41" s="14">
        <v>910</v>
      </c>
      <c r="G41" s="15">
        <v>10</v>
      </c>
      <c r="H41" s="60"/>
      <c r="I41" s="16" t="s">
        <v>118</v>
      </c>
      <c r="J41" s="37">
        <v>0</v>
      </c>
      <c r="K41" s="15"/>
      <c r="L41" s="14">
        <v>0</v>
      </c>
      <c r="M41" s="15">
        <v>15</v>
      </c>
      <c r="N41" s="60"/>
      <c r="O41" s="18" t="s">
        <v>65</v>
      </c>
      <c r="P41" s="37">
        <v>0</v>
      </c>
      <c r="Q41" s="15"/>
      <c r="R41" s="14">
        <v>0</v>
      </c>
      <c r="S41" s="15">
        <v>15</v>
      </c>
      <c r="T41" s="60"/>
      <c r="U41" s="55"/>
      <c r="V41" s="84"/>
      <c r="W41" s="55"/>
    </row>
    <row r="42" spans="1:23" ht="11.25" customHeight="1" x14ac:dyDescent="0.2">
      <c r="A42" s="66"/>
      <c r="B42" s="12">
        <v>15</v>
      </c>
      <c r="C42" s="13" t="s">
        <v>71</v>
      </c>
      <c r="D42" s="37">
        <v>1</v>
      </c>
      <c r="E42" s="15">
        <v>28.6</v>
      </c>
      <c r="F42" s="14">
        <v>970</v>
      </c>
      <c r="G42" s="15">
        <v>9</v>
      </c>
      <c r="H42" s="60"/>
      <c r="I42" s="18" t="s">
        <v>43</v>
      </c>
      <c r="J42" s="37">
        <v>3</v>
      </c>
      <c r="K42" s="15">
        <v>48</v>
      </c>
      <c r="L42" s="14">
        <v>3330</v>
      </c>
      <c r="M42" s="15">
        <v>2</v>
      </c>
      <c r="N42" s="60"/>
      <c r="O42" s="16" t="s">
        <v>69</v>
      </c>
      <c r="P42" s="37">
        <v>2</v>
      </c>
      <c r="Q42" s="15">
        <v>28.6</v>
      </c>
      <c r="R42" s="14">
        <v>1880</v>
      </c>
      <c r="S42" s="15">
        <v>5</v>
      </c>
      <c r="T42" s="60"/>
      <c r="U42" s="55"/>
      <c r="V42" s="33" t="s">
        <v>101</v>
      </c>
      <c r="W42" s="55"/>
    </row>
    <row r="43" spans="1:23" ht="11.25" x14ac:dyDescent="0.2">
      <c r="A43" s="70" t="s">
        <v>24</v>
      </c>
      <c r="B43" s="71"/>
      <c r="C43" s="76" t="s">
        <v>11</v>
      </c>
      <c r="D43" s="76"/>
      <c r="E43" s="76"/>
      <c r="F43" s="76"/>
      <c r="G43" s="76"/>
      <c r="H43" s="76"/>
      <c r="I43" s="76" t="s">
        <v>14</v>
      </c>
      <c r="J43" s="76"/>
      <c r="K43" s="76"/>
      <c r="L43" s="76"/>
      <c r="M43" s="76"/>
      <c r="N43" s="76"/>
      <c r="O43" s="76" t="s">
        <v>13</v>
      </c>
      <c r="P43" s="76"/>
      <c r="Q43" s="76"/>
      <c r="R43" s="76"/>
      <c r="S43" s="76"/>
      <c r="T43" s="76"/>
      <c r="U43" s="80">
        <f>SUM(C45,I45,O45)</f>
        <v>68</v>
      </c>
      <c r="V43" s="78" t="s">
        <v>20</v>
      </c>
      <c r="W43" s="48" t="s">
        <v>21</v>
      </c>
    </row>
    <row r="44" spans="1:23" ht="11.25" x14ac:dyDescent="0.2">
      <c r="A44" s="74" t="s">
        <v>25</v>
      </c>
      <c r="B44" s="75"/>
      <c r="C44" s="76" t="s">
        <v>12</v>
      </c>
      <c r="D44" s="76"/>
      <c r="E44" s="76"/>
      <c r="F44" s="76"/>
      <c r="G44" s="76"/>
      <c r="H44" s="76"/>
      <c r="I44" s="76" t="s">
        <v>12</v>
      </c>
      <c r="J44" s="76"/>
      <c r="K44" s="76"/>
      <c r="L44" s="76"/>
      <c r="M44" s="76"/>
      <c r="N44" s="76"/>
      <c r="O44" s="76" t="s">
        <v>12</v>
      </c>
      <c r="P44" s="76"/>
      <c r="Q44" s="76"/>
      <c r="R44" s="76"/>
      <c r="S44" s="76"/>
      <c r="T44" s="76"/>
      <c r="U44" s="81"/>
      <c r="V44" s="79"/>
      <c r="W44" s="49" t="s">
        <v>22</v>
      </c>
    </row>
    <row r="45" spans="1:23" ht="11.25" x14ac:dyDescent="0.2">
      <c r="A45" s="72">
        <v>2023</v>
      </c>
      <c r="B45" s="73"/>
      <c r="C45" s="53">
        <f>SUM(H28:H42)</f>
        <v>24</v>
      </c>
      <c r="D45" s="53"/>
      <c r="E45" s="53"/>
      <c r="F45" s="53"/>
      <c r="G45" s="53"/>
      <c r="H45" s="53"/>
      <c r="I45" s="53">
        <f>SUM(N28:N42)</f>
        <v>24</v>
      </c>
      <c r="J45" s="53"/>
      <c r="K45" s="53"/>
      <c r="L45" s="53"/>
      <c r="M45" s="53"/>
      <c r="N45" s="53"/>
      <c r="O45" s="53">
        <f>SUM(T28:T42)</f>
        <v>20</v>
      </c>
      <c r="P45" s="53"/>
      <c r="Q45" s="53"/>
      <c r="R45" s="53"/>
      <c r="S45" s="53"/>
      <c r="T45" s="53"/>
      <c r="U45" s="82"/>
      <c r="V45" s="49" t="s">
        <v>15</v>
      </c>
      <c r="W45" s="28" t="s">
        <v>23</v>
      </c>
    </row>
    <row r="46" spans="1:23" ht="11.25" x14ac:dyDescent="0.2">
      <c r="A46" s="72" t="s">
        <v>29</v>
      </c>
      <c r="B46" s="73"/>
      <c r="C46" s="50" t="s">
        <v>7</v>
      </c>
      <c r="D46" s="51"/>
      <c r="E46" s="51"/>
      <c r="F46" s="51"/>
      <c r="G46" s="52"/>
      <c r="H46" s="7">
        <f>SUM(H28:H42)/5</f>
        <v>4.8</v>
      </c>
      <c r="I46" s="50" t="s">
        <v>7</v>
      </c>
      <c r="J46" s="51"/>
      <c r="K46" s="51"/>
      <c r="L46" s="51"/>
      <c r="M46" s="52"/>
      <c r="N46" s="7">
        <f>SUM(N28:N42)/5</f>
        <v>4.8</v>
      </c>
      <c r="O46" s="50" t="s">
        <v>7</v>
      </c>
      <c r="P46" s="51"/>
      <c r="Q46" s="51"/>
      <c r="R46" s="51"/>
      <c r="S46" s="52"/>
      <c r="T46" s="7">
        <f>SUM(T28:T42)/5</f>
        <v>4</v>
      </c>
      <c r="U46" s="7">
        <f>SUM(U28:U42)/5</f>
        <v>13.6</v>
      </c>
      <c r="V46" s="28" t="s">
        <v>16</v>
      </c>
      <c r="W46" s="43">
        <f>SUM(W28:W42)</f>
        <v>-2</v>
      </c>
    </row>
    <row r="47" spans="1:23" ht="11.25" x14ac:dyDescent="0.2">
      <c r="C47" s="77" t="s">
        <v>28</v>
      </c>
      <c r="D47" s="77"/>
      <c r="E47" s="77"/>
      <c r="F47" s="77"/>
      <c r="G47" s="77"/>
      <c r="H47" s="35">
        <f>SUM(C45)/15</f>
        <v>1.6</v>
      </c>
      <c r="N47" s="35">
        <f>SUM(I45)/15</f>
        <v>1.6</v>
      </c>
      <c r="T47" s="35">
        <f>SUM(O45)/15</f>
        <v>1.3333333333333333</v>
      </c>
      <c r="U47" s="36">
        <f>SUM(U43)/45</f>
        <v>1.5111111111111111</v>
      </c>
    </row>
    <row r="48" spans="1:23" x14ac:dyDescent="0.2">
      <c r="C48" s="1" t="s">
        <v>60</v>
      </c>
      <c r="I48" s="1" t="s">
        <v>60</v>
      </c>
      <c r="O48" s="1" t="s">
        <v>60</v>
      </c>
    </row>
    <row r="49" spans="3:15" hidden="1" x14ac:dyDescent="0.2">
      <c r="C49" s="1" t="s">
        <v>34</v>
      </c>
      <c r="I49" s="1" t="s">
        <v>34</v>
      </c>
      <c r="O49" s="1" t="s">
        <v>34</v>
      </c>
    </row>
    <row r="50" spans="3:15" hidden="1" x14ac:dyDescent="0.2">
      <c r="C50" s="1" t="s">
        <v>73</v>
      </c>
      <c r="I50" s="1" t="s">
        <v>73</v>
      </c>
      <c r="O50" s="1" t="s">
        <v>73</v>
      </c>
    </row>
    <row r="51" spans="3:15" hidden="1" x14ac:dyDescent="0.2">
      <c r="C51" s="1" t="s">
        <v>56</v>
      </c>
      <c r="I51" s="1" t="s">
        <v>56</v>
      </c>
      <c r="O51" s="1" t="s">
        <v>56</v>
      </c>
    </row>
    <row r="52" spans="3:15" hidden="1" x14ac:dyDescent="0.2">
      <c r="C52" s="1" t="s">
        <v>63</v>
      </c>
      <c r="I52" s="1" t="s">
        <v>63</v>
      </c>
      <c r="O52" s="1" t="s">
        <v>63</v>
      </c>
    </row>
    <row r="53" spans="3:15" hidden="1" x14ac:dyDescent="0.2">
      <c r="C53" s="1" t="s">
        <v>71</v>
      </c>
      <c r="I53" s="1" t="s">
        <v>71</v>
      </c>
      <c r="O53" s="1" t="s">
        <v>71</v>
      </c>
    </row>
    <row r="54" spans="3:15" hidden="1" x14ac:dyDescent="0.2">
      <c r="C54" s="1" t="s">
        <v>50</v>
      </c>
      <c r="I54" s="1" t="s">
        <v>50</v>
      </c>
      <c r="O54" s="1" t="s">
        <v>50</v>
      </c>
    </row>
    <row r="55" spans="3:15" hidden="1" x14ac:dyDescent="0.2">
      <c r="C55" s="1" t="s">
        <v>72</v>
      </c>
      <c r="I55" s="1" t="s">
        <v>72</v>
      </c>
      <c r="O55" s="1" t="s">
        <v>72</v>
      </c>
    </row>
    <row r="56" spans="3:15" hidden="1" x14ac:dyDescent="0.2">
      <c r="C56" s="1" t="s">
        <v>44</v>
      </c>
      <c r="I56" s="1" t="s">
        <v>44</v>
      </c>
      <c r="O56" s="1" t="s">
        <v>44</v>
      </c>
    </row>
    <row r="57" spans="3:15" hidden="1" x14ac:dyDescent="0.2">
      <c r="C57" s="1" t="s">
        <v>41</v>
      </c>
      <c r="I57" s="1" t="s">
        <v>41</v>
      </c>
      <c r="O57" s="1" t="s">
        <v>41</v>
      </c>
    </row>
    <row r="58" spans="3:15" hidden="1" x14ac:dyDescent="0.2">
      <c r="C58" s="1" t="s">
        <v>36</v>
      </c>
      <c r="I58" s="1" t="s">
        <v>36</v>
      </c>
      <c r="O58" s="1" t="s">
        <v>36</v>
      </c>
    </row>
    <row r="59" spans="3:15" hidden="1" x14ac:dyDescent="0.2">
      <c r="C59" s="1" t="s">
        <v>57</v>
      </c>
      <c r="I59" s="1" t="s">
        <v>57</v>
      </c>
      <c r="O59" s="1" t="s">
        <v>57</v>
      </c>
    </row>
    <row r="60" spans="3:15" hidden="1" x14ac:dyDescent="0.2">
      <c r="C60" s="1" t="s">
        <v>75</v>
      </c>
      <c r="I60" s="1" t="s">
        <v>75</v>
      </c>
      <c r="O60" s="1" t="s">
        <v>75</v>
      </c>
    </row>
    <row r="61" spans="3:15" hidden="1" x14ac:dyDescent="0.2">
      <c r="C61" s="1" t="s">
        <v>74</v>
      </c>
      <c r="I61" s="1" t="s">
        <v>74</v>
      </c>
      <c r="O61" s="1" t="s">
        <v>74</v>
      </c>
    </row>
    <row r="62" spans="3:15" hidden="1" x14ac:dyDescent="0.2">
      <c r="C62" s="1" t="s">
        <v>51</v>
      </c>
      <c r="I62" s="1" t="s">
        <v>51</v>
      </c>
      <c r="O62" s="1" t="s">
        <v>51</v>
      </c>
    </row>
    <row r="63" spans="3:15" hidden="1" x14ac:dyDescent="0.2">
      <c r="C63" s="1" t="s">
        <v>37</v>
      </c>
      <c r="I63" s="1" t="s">
        <v>37</v>
      </c>
      <c r="O63" s="1" t="s">
        <v>37</v>
      </c>
    </row>
    <row r="64" spans="3:15" hidden="1" x14ac:dyDescent="0.2">
      <c r="C64" s="1" t="s">
        <v>31</v>
      </c>
      <c r="I64" s="1" t="s">
        <v>31</v>
      </c>
      <c r="O64" s="1" t="s">
        <v>31</v>
      </c>
    </row>
    <row r="65" spans="3:15" hidden="1" x14ac:dyDescent="0.2">
      <c r="C65" s="1" t="s">
        <v>39</v>
      </c>
      <c r="I65" s="1" t="s">
        <v>39</v>
      </c>
      <c r="O65" s="1" t="s">
        <v>39</v>
      </c>
    </row>
    <row r="66" spans="3:15" hidden="1" x14ac:dyDescent="0.2">
      <c r="C66" s="1" t="s">
        <v>68</v>
      </c>
      <c r="I66" s="1" t="s">
        <v>68</v>
      </c>
      <c r="O66" s="1" t="s">
        <v>68</v>
      </c>
    </row>
    <row r="67" spans="3:15" hidden="1" x14ac:dyDescent="0.2">
      <c r="C67" s="1" t="s">
        <v>42</v>
      </c>
      <c r="I67" s="1" t="s">
        <v>42</v>
      </c>
      <c r="O67" s="1" t="s">
        <v>42</v>
      </c>
    </row>
    <row r="68" spans="3:15" hidden="1" x14ac:dyDescent="0.2">
      <c r="C68" s="1" t="s">
        <v>48</v>
      </c>
      <c r="I68" s="1" t="s">
        <v>48</v>
      </c>
      <c r="O68" s="1" t="s">
        <v>48</v>
      </c>
    </row>
    <row r="69" spans="3:15" hidden="1" x14ac:dyDescent="0.2">
      <c r="C69" s="1" t="s">
        <v>53</v>
      </c>
      <c r="I69" s="1" t="s">
        <v>53</v>
      </c>
      <c r="O69" s="1" t="s">
        <v>53</v>
      </c>
    </row>
    <row r="70" spans="3:15" hidden="1" x14ac:dyDescent="0.2">
      <c r="C70" s="1" t="s">
        <v>61</v>
      </c>
      <c r="I70" s="1" t="s">
        <v>61</v>
      </c>
      <c r="O70" s="1" t="s">
        <v>61</v>
      </c>
    </row>
    <row r="71" spans="3:15" hidden="1" x14ac:dyDescent="0.2">
      <c r="C71" s="1" t="s">
        <v>38</v>
      </c>
      <c r="I71" s="1" t="s">
        <v>38</v>
      </c>
      <c r="O71" s="1" t="s">
        <v>38</v>
      </c>
    </row>
    <row r="72" spans="3:15" hidden="1" x14ac:dyDescent="0.2">
      <c r="C72" s="1" t="s">
        <v>55</v>
      </c>
      <c r="I72" s="1" t="s">
        <v>55</v>
      </c>
      <c r="O72" s="1" t="s">
        <v>55</v>
      </c>
    </row>
    <row r="73" spans="3:15" hidden="1" x14ac:dyDescent="0.2">
      <c r="C73" s="1" t="s">
        <v>46</v>
      </c>
      <c r="I73" s="1" t="s">
        <v>46</v>
      </c>
      <c r="O73" s="1" t="s">
        <v>46</v>
      </c>
    </row>
    <row r="74" spans="3:15" hidden="1" x14ac:dyDescent="0.2">
      <c r="C74" s="1" t="s">
        <v>47</v>
      </c>
      <c r="I74" s="1" t="s">
        <v>47</v>
      </c>
      <c r="O74" s="1" t="s">
        <v>47</v>
      </c>
    </row>
    <row r="75" spans="3:15" hidden="1" x14ac:dyDescent="0.2">
      <c r="C75" s="1" t="s">
        <v>66</v>
      </c>
      <c r="I75" s="1" t="s">
        <v>66</v>
      </c>
      <c r="O75" s="1" t="s">
        <v>66</v>
      </c>
    </row>
    <row r="76" spans="3:15" hidden="1" x14ac:dyDescent="0.2">
      <c r="C76" s="1" t="s">
        <v>52</v>
      </c>
      <c r="I76" s="1" t="s">
        <v>52</v>
      </c>
      <c r="O76" s="1" t="s">
        <v>52</v>
      </c>
    </row>
    <row r="77" spans="3:15" hidden="1" x14ac:dyDescent="0.2">
      <c r="C77" s="1" t="s">
        <v>59</v>
      </c>
      <c r="I77" s="1" t="s">
        <v>59</v>
      </c>
      <c r="O77" s="1" t="s">
        <v>59</v>
      </c>
    </row>
    <row r="78" spans="3:15" hidden="1" x14ac:dyDescent="0.2">
      <c r="C78" s="1" t="s">
        <v>64</v>
      </c>
      <c r="I78" s="1" t="s">
        <v>64</v>
      </c>
      <c r="O78" s="1" t="s">
        <v>64</v>
      </c>
    </row>
    <row r="79" spans="3:15" hidden="1" x14ac:dyDescent="0.2">
      <c r="C79" s="1" t="s">
        <v>32</v>
      </c>
      <c r="I79" s="1" t="s">
        <v>32</v>
      </c>
      <c r="O79" s="1" t="s">
        <v>32</v>
      </c>
    </row>
    <row r="80" spans="3:15" hidden="1" x14ac:dyDescent="0.2">
      <c r="C80" s="1" t="s">
        <v>49</v>
      </c>
      <c r="I80" s="1" t="s">
        <v>49</v>
      </c>
      <c r="O80" s="1" t="s">
        <v>49</v>
      </c>
    </row>
    <row r="81" spans="1:23" hidden="1" x14ac:dyDescent="0.2">
      <c r="C81" s="1" t="s">
        <v>35</v>
      </c>
      <c r="I81" s="1" t="s">
        <v>35</v>
      </c>
      <c r="O81" s="1" t="s">
        <v>35</v>
      </c>
    </row>
    <row r="82" spans="1:23" hidden="1" x14ac:dyDescent="0.2">
      <c r="C82" s="1" t="s">
        <v>62</v>
      </c>
      <c r="I82" s="1" t="s">
        <v>62</v>
      </c>
      <c r="O82" s="1" t="s">
        <v>62</v>
      </c>
    </row>
    <row r="83" spans="1:23" hidden="1" x14ac:dyDescent="0.2">
      <c r="C83" s="1" t="s">
        <v>67</v>
      </c>
      <c r="I83" s="1" t="s">
        <v>67</v>
      </c>
      <c r="O83" s="1" t="s">
        <v>67</v>
      </c>
    </row>
    <row r="84" spans="1:23" hidden="1" x14ac:dyDescent="0.2">
      <c r="C84" s="1" t="s">
        <v>69</v>
      </c>
      <c r="I84" s="1" t="s">
        <v>69</v>
      </c>
      <c r="O84" s="1" t="s">
        <v>69</v>
      </c>
    </row>
    <row r="85" spans="1:23" hidden="1" x14ac:dyDescent="0.2">
      <c r="C85" s="1" t="s">
        <v>43</v>
      </c>
      <c r="I85" s="1" t="s">
        <v>43</v>
      </c>
      <c r="O85" s="1" t="s">
        <v>43</v>
      </c>
    </row>
    <row r="86" spans="1:23" hidden="1" x14ac:dyDescent="0.2">
      <c r="C86" s="1" t="s">
        <v>65</v>
      </c>
      <c r="I86" s="1" t="s">
        <v>65</v>
      </c>
      <c r="O86" s="1" t="s">
        <v>65</v>
      </c>
    </row>
    <row r="87" spans="1:23" hidden="1" x14ac:dyDescent="0.2">
      <c r="C87" s="1" t="s">
        <v>45</v>
      </c>
      <c r="I87" s="1" t="s">
        <v>45</v>
      </c>
      <c r="O87" s="1" t="s">
        <v>45</v>
      </c>
    </row>
    <row r="88" spans="1:23" hidden="1" x14ac:dyDescent="0.2">
      <c r="C88" s="1" t="s">
        <v>33</v>
      </c>
      <c r="I88" s="1" t="s">
        <v>33</v>
      </c>
      <c r="O88" s="1" t="s">
        <v>33</v>
      </c>
    </row>
    <row r="89" spans="1:23" hidden="1" x14ac:dyDescent="0.2">
      <c r="C89" s="1" t="s">
        <v>40</v>
      </c>
      <c r="I89" s="1" t="s">
        <v>40</v>
      </c>
      <c r="O89" s="1" t="s">
        <v>40</v>
      </c>
    </row>
    <row r="90" spans="1:23" hidden="1" x14ac:dyDescent="0.2">
      <c r="C90" s="1" t="s">
        <v>58</v>
      </c>
      <c r="I90" s="1" t="s">
        <v>58</v>
      </c>
      <c r="O90" s="1" t="s">
        <v>58</v>
      </c>
    </row>
    <row r="91" spans="1:23" hidden="1" x14ac:dyDescent="0.2">
      <c r="C91" s="1" t="s">
        <v>54</v>
      </c>
      <c r="I91" s="1" t="s">
        <v>54</v>
      </c>
      <c r="O91" s="1" t="s">
        <v>54</v>
      </c>
    </row>
    <row r="92" spans="1:23" hidden="1" x14ac:dyDescent="0.2">
      <c r="C92" s="1" t="s">
        <v>70</v>
      </c>
      <c r="I92" s="1" t="s">
        <v>70</v>
      </c>
      <c r="O92" s="1" t="s">
        <v>70</v>
      </c>
    </row>
    <row r="93" spans="1:23" ht="15.75" x14ac:dyDescent="0.2">
      <c r="A93" s="54" t="s">
        <v>76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</row>
    <row r="94" spans="1:23" ht="11.25" x14ac:dyDescent="0.2">
      <c r="A94" s="58" t="s">
        <v>9</v>
      </c>
      <c r="B94" s="61" t="s">
        <v>10</v>
      </c>
      <c r="C94" s="56" t="s">
        <v>26</v>
      </c>
      <c r="D94" s="56"/>
      <c r="E94" s="56"/>
      <c r="F94" s="56"/>
      <c r="G94" s="56"/>
      <c r="H94" s="57"/>
      <c r="I94" s="61" t="s">
        <v>27</v>
      </c>
      <c r="J94" s="61"/>
      <c r="K94" s="61"/>
      <c r="L94" s="61"/>
      <c r="M94" s="61"/>
      <c r="N94" s="61"/>
      <c r="O94" s="61" t="s">
        <v>30</v>
      </c>
      <c r="P94" s="61"/>
      <c r="Q94" s="61"/>
      <c r="R94" s="61"/>
      <c r="S94" s="61"/>
      <c r="T94" s="61"/>
      <c r="U94" s="47" t="s">
        <v>1</v>
      </c>
      <c r="V94" s="61" t="s">
        <v>8</v>
      </c>
      <c r="W94" s="45" t="s">
        <v>18</v>
      </c>
    </row>
    <row r="95" spans="1:23" ht="11.25" x14ac:dyDescent="0.2">
      <c r="A95" s="59"/>
      <c r="B95" s="61"/>
      <c r="C95" s="44" t="s">
        <v>17</v>
      </c>
      <c r="D95" s="47" t="s">
        <v>3</v>
      </c>
      <c r="E95" s="47" t="s">
        <v>4</v>
      </c>
      <c r="F95" s="47" t="s">
        <v>5</v>
      </c>
      <c r="G95" s="47" t="s">
        <v>6</v>
      </c>
      <c r="H95" s="47" t="s">
        <v>2</v>
      </c>
      <c r="I95" s="47" t="s">
        <v>17</v>
      </c>
      <c r="J95" s="47" t="s">
        <v>3</v>
      </c>
      <c r="K95" s="47" t="s">
        <v>4</v>
      </c>
      <c r="L95" s="47" t="s">
        <v>5</v>
      </c>
      <c r="M95" s="47" t="s">
        <v>6</v>
      </c>
      <c r="N95" s="47" t="s">
        <v>2</v>
      </c>
      <c r="O95" s="47" t="s">
        <v>17</v>
      </c>
      <c r="P95" s="47" t="s">
        <v>3</v>
      </c>
      <c r="Q95" s="47" t="s">
        <v>4</v>
      </c>
      <c r="R95" s="47" t="s">
        <v>5</v>
      </c>
      <c r="S95" s="47" t="s">
        <v>6</v>
      </c>
      <c r="T95" s="47" t="s">
        <v>2</v>
      </c>
      <c r="U95" s="47" t="s">
        <v>0</v>
      </c>
      <c r="V95" s="61"/>
      <c r="W95" s="46" t="s">
        <v>19</v>
      </c>
    </row>
    <row r="96" spans="1:23" ht="11.25" x14ac:dyDescent="0.2">
      <c r="A96" s="62">
        <v>1</v>
      </c>
      <c r="B96" s="12">
        <v>1</v>
      </c>
      <c r="C96" s="13" t="s">
        <v>69</v>
      </c>
      <c r="D96" s="37">
        <v>0</v>
      </c>
      <c r="E96" s="15"/>
      <c r="F96" s="14">
        <v>0</v>
      </c>
      <c r="G96" s="15">
        <v>15</v>
      </c>
      <c r="H96" s="60">
        <f>SUM(D96:D98)</f>
        <v>7</v>
      </c>
      <c r="I96" s="16" t="s">
        <v>71</v>
      </c>
      <c r="J96" s="37">
        <v>0</v>
      </c>
      <c r="K96" s="15"/>
      <c r="L96" s="14">
        <v>0</v>
      </c>
      <c r="M96" s="15">
        <v>15</v>
      </c>
      <c r="N96" s="60">
        <f>SUM(J96:J98)</f>
        <v>0</v>
      </c>
      <c r="O96" s="16" t="s">
        <v>31</v>
      </c>
      <c r="P96" s="37">
        <v>1</v>
      </c>
      <c r="Q96" s="15">
        <v>25</v>
      </c>
      <c r="R96" s="14">
        <v>850</v>
      </c>
      <c r="S96" s="15">
        <v>11.5</v>
      </c>
      <c r="T96" s="60">
        <f>SUM(P96:P98)</f>
        <v>10</v>
      </c>
      <c r="U96" s="55">
        <f>SUM(H96,N96,T96)</f>
        <v>17</v>
      </c>
      <c r="V96" s="83" t="s">
        <v>102</v>
      </c>
      <c r="W96" s="55">
        <f>SUM(U96)-11</f>
        <v>6</v>
      </c>
    </row>
    <row r="97" spans="1:23" ht="11.25" x14ac:dyDescent="0.2">
      <c r="A97" s="63"/>
      <c r="B97" s="12">
        <v>2</v>
      </c>
      <c r="C97" s="13" t="s">
        <v>118</v>
      </c>
      <c r="D97" s="37">
        <v>0</v>
      </c>
      <c r="E97" s="15"/>
      <c r="F97" s="14">
        <v>0</v>
      </c>
      <c r="G97" s="15">
        <v>15</v>
      </c>
      <c r="H97" s="60"/>
      <c r="I97" s="16" t="s">
        <v>46</v>
      </c>
      <c r="J97" s="37">
        <v>0</v>
      </c>
      <c r="K97" s="15"/>
      <c r="L97" s="14">
        <v>0</v>
      </c>
      <c r="M97" s="15">
        <v>15</v>
      </c>
      <c r="N97" s="60"/>
      <c r="O97" s="18" t="s">
        <v>54</v>
      </c>
      <c r="P97" s="37">
        <v>3</v>
      </c>
      <c r="Q97" s="15">
        <v>33.1</v>
      </c>
      <c r="R97" s="14">
        <v>3090</v>
      </c>
      <c r="S97" s="15">
        <v>3</v>
      </c>
      <c r="T97" s="60"/>
      <c r="U97" s="55"/>
      <c r="V97" s="84"/>
      <c r="W97" s="55"/>
    </row>
    <row r="98" spans="1:23" ht="11.25" x14ac:dyDescent="0.2">
      <c r="A98" s="63"/>
      <c r="B98" s="12">
        <v>3</v>
      </c>
      <c r="C98" s="13" t="s">
        <v>37</v>
      </c>
      <c r="D98" s="37">
        <v>7</v>
      </c>
      <c r="E98" s="15">
        <v>40.200000000000003</v>
      </c>
      <c r="F98" s="14">
        <v>7180</v>
      </c>
      <c r="G98" s="15">
        <v>1</v>
      </c>
      <c r="H98" s="60"/>
      <c r="I98" s="16" t="s">
        <v>55</v>
      </c>
      <c r="J98" s="37">
        <v>0</v>
      </c>
      <c r="K98" s="15"/>
      <c r="L98" s="14">
        <v>0</v>
      </c>
      <c r="M98" s="15">
        <v>15</v>
      </c>
      <c r="N98" s="60"/>
      <c r="O98" s="18" t="s">
        <v>38</v>
      </c>
      <c r="P98" s="37">
        <v>6</v>
      </c>
      <c r="Q98" s="15">
        <v>30.5</v>
      </c>
      <c r="R98" s="14">
        <v>5940</v>
      </c>
      <c r="S98" s="15">
        <v>1</v>
      </c>
      <c r="T98" s="60"/>
      <c r="U98" s="55"/>
      <c r="V98" s="40" t="s">
        <v>103</v>
      </c>
      <c r="W98" s="55"/>
    </row>
    <row r="99" spans="1:23" ht="11.25" customHeight="1" x14ac:dyDescent="0.2">
      <c r="A99" s="68">
        <v>2</v>
      </c>
      <c r="B99" s="19">
        <v>4</v>
      </c>
      <c r="C99" s="20" t="s">
        <v>117</v>
      </c>
      <c r="D99" s="38">
        <v>0</v>
      </c>
      <c r="E99" s="22"/>
      <c r="F99" s="21">
        <v>0</v>
      </c>
      <c r="G99" s="22">
        <v>15</v>
      </c>
      <c r="H99" s="64">
        <f>SUM(D99:D101)</f>
        <v>1</v>
      </c>
      <c r="I99" s="23" t="s">
        <v>61</v>
      </c>
      <c r="J99" s="38">
        <v>0</v>
      </c>
      <c r="K99" s="22"/>
      <c r="L99" s="21">
        <v>0</v>
      </c>
      <c r="M99" s="22">
        <v>15</v>
      </c>
      <c r="N99" s="64">
        <f>SUM(J99:J101)</f>
        <v>2</v>
      </c>
      <c r="O99" s="24" t="s">
        <v>36</v>
      </c>
      <c r="P99" s="38">
        <v>2</v>
      </c>
      <c r="Q99" s="22">
        <v>28.7</v>
      </c>
      <c r="R99" s="21">
        <v>1850</v>
      </c>
      <c r="S99" s="22">
        <v>6</v>
      </c>
      <c r="T99" s="64">
        <f>SUM(P99:P101)</f>
        <v>4</v>
      </c>
      <c r="U99" s="65">
        <f>SUM(H99,N99,T99)</f>
        <v>7</v>
      </c>
      <c r="V99" s="41" t="s">
        <v>104</v>
      </c>
      <c r="W99" s="65">
        <f t="shared" ref="W99:W110" si="8">SUM(U99)-11</f>
        <v>-4</v>
      </c>
    </row>
    <row r="100" spans="1:23" ht="11.25" customHeight="1" x14ac:dyDescent="0.2">
      <c r="A100" s="69"/>
      <c r="B100" s="19">
        <v>5</v>
      </c>
      <c r="C100" s="20" t="s">
        <v>45</v>
      </c>
      <c r="D100" s="38">
        <v>0</v>
      </c>
      <c r="E100" s="22"/>
      <c r="F100" s="21">
        <v>0</v>
      </c>
      <c r="G100" s="22">
        <v>15</v>
      </c>
      <c r="H100" s="64"/>
      <c r="I100" s="24" t="s">
        <v>51</v>
      </c>
      <c r="J100" s="38">
        <v>1</v>
      </c>
      <c r="K100" s="22">
        <v>26.8</v>
      </c>
      <c r="L100" s="21">
        <v>910</v>
      </c>
      <c r="M100" s="22">
        <v>6</v>
      </c>
      <c r="N100" s="64"/>
      <c r="O100" s="24" t="s">
        <v>50</v>
      </c>
      <c r="P100" s="38">
        <v>2</v>
      </c>
      <c r="Q100" s="22">
        <v>25.8</v>
      </c>
      <c r="R100" s="21">
        <v>1760</v>
      </c>
      <c r="S100" s="22">
        <v>8</v>
      </c>
      <c r="T100" s="64"/>
      <c r="U100" s="65"/>
      <c r="V100" s="42" t="s">
        <v>105</v>
      </c>
      <c r="W100" s="65"/>
    </row>
    <row r="101" spans="1:23" ht="11.25" customHeight="1" x14ac:dyDescent="0.2">
      <c r="A101" s="69"/>
      <c r="B101" s="19">
        <v>6</v>
      </c>
      <c r="C101" s="20" t="s">
        <v>41</v>
      </c>
      <c r="D101" s="38">
        <v>1</v>
      </c>
      <c r="E101" s="22">
        <v>25.5</v>
      </c>
      <c r="F101" s="21">
        <v>880</v>
      </c>
      <c r="G101" s="22">
        <v>6</v>
      </c>
      <c r="H101" s="64"/>
      <c r="I101" s="24" t="s">
        <v>42</v>
      </c>
      <c r="J101" s="38">
        <v>1</v>
      </c>
      <c r="K101" s="22">
        <v>25.3</v>
      </c>
      <c r="L101" s="21">
        <v>880</v>
      </c>
      <c r="M101" s="22">
        <v>8</v>
      </c>
      <c r="N101" s="64"/>
      <c r="O101" s="24" t="s">
        <v>66</v>
      </c>
      <c r="P101" s="38">
        <v>0</v>
      </c>
      <c r="Q101" s="22"/>
      <c r="R101" s="21">
        <v>0</v>
      </c>
      <c r="S101" s="22">
        <v>15</v>
      </c>
      <c r="T101" s="64"/>
      <c r="U101" s="65"/>
      <c r="V101" s="34" t="s">
        <v>106</v>
      </c>
      <c r="W101" s="65"/>
    </row>
    <row r="102" spans="1:23" ht="11.25" customHeight="1" x14ac:dyDescent="0.2">
      <c r="A102" s="66">
        <v>3</v>
      </c>
      <c r="B102" s="12">
        <v>7</v>
      </c>
      <c r="C102" s="13" t="s">
        <v>116</v>
      </c>
      <c r="D102" s="37">
        <v>0</v>
      </c>
      <c r="E102" s="15"/>
      <c r="F102" s="14">
        <v>0</v>
      </c>
      <c r="G102" s="15">
        <v>15</v>
      </c>
      <c r="H102" s="60">
        <f>SUM(D102:D104)</f>
        <v>2</v>
      </c>
      <c r="I102" s="16" t="s">
        <v>62</v>
      </c>
      <c r="J102" s="37">
        <v>0</v>
      </c>
      <c r="K102" s="15"/>
      <c r="L102" s="14">
        <v>0</v>
      </c>
      <c r="M102" s="15">
        <v>15</v>
      </c>
      <c r="N102" s="60">
        <f>SUM(J102:J104)</f>
        <v>0</v>
      </c>
      <c r="O102" s="16" t="s">
        <v>73</v>
      </c>
      <c r="P102" s="37">
        <v>1</v>
      </c>
      <c r="Q102" s="15">
        <v>27.4</v>
      </c>
      <c r="R102" s="14">
        <v>940</v>
      </c>
      <c r="S102" s="15">
        <v>10</v>
      </c>
      <c r="T102" s="60">
        <f>SUM(P102:P104)</f>
        <v>4</v>
      </c>
      <c r="U102" s="55">
        <f>SUM(H102,N102,T102)</f>
        <v>6</v>
      </c>
      <c r="V102" s="40" t="s">
        <v>107</v>
      </c>
      <c r="W102" s="55">
        <f t="shared" ref="W102:W110" si="9">SUM(U102)-11</f>
        <v>-5</v>
      </c>
    </row>
    <row r="103" spans="1:23" ht="11.25" customHeight="1" x14ac:dyDescent="0.2">
      <c r="A103" s="66"/>
      <c r="B103" s="12">
        <v>8</v>
      </c>
      <c r="C103" s="13" t="s">
        <v>70</v>
      </c>
      <c r="D103" s="37">
        <v>2</v>
      </c>
      <c r="E103" s="15">
        <v>29.3</v>
      </c>
      <c r="F103" s="14">
        <v>2000</v>
      </c>
      <c r="G103" s="15">
        <v>2</v>
      </c>
      <c r="H103" s="60"/>
      <c r="I103" s="16" t="s">
        <v>34</v>
      </c>
      <c r="J103" s="37">
        <v>0</v>
      </c>
      <c r="K103" s="15"/>
      <c r="L103" s="14">
        <v>0</v>
      </c>
      <c r="M103" s="15">
        <v>15</v>
      </c>
      <c r="N103" s="60"/>
      <c r="O103" s="16" t="s">
        <v>68</v>
      </c>
      <c r="P103" s="37">
        <v>2</v>
      </c>
      <c r="Q103" s="15">
        <v>28.5</v>
      </c>
      <c r="R103" s="14">
        <v>1880</v>
      </c>
      <c r="S103" s="15">
        <v>5</v>
      </c>
      <c r="T103" s="60"/>
      <c r="U103" s="55"/>
      <c r="V103" s="40" t="s">
        <v>106</v>
      </c>
      <c r="W103" s="55"/>
    </row>
    <row r="104" spans="1:23" ht="11.25" customHeight="1" x14ac:dyDescent="0.2">
      <c r="A104" s="66"/>
      <c r="B104" s="12">
        <v>9</v>
      </c>
      <c r="C104" s="13" t="s">
        <v>60</v>
      </c>
      <c r="D104" s="37">
        <v>0</v>
      </c>
      <c r="E104" s="15"/>
      <c r="F104" s="14">
        <v>0</v>
      </c>
      <c r="G104" s="15">
        <v>15</v>
      </c>
      <c r="H104" s="60"/>
      <c r="I104" s="16" t="s">
        <v>44</v>
      </c>
      <c r="J104" s="37">
        <v>0</v>
      </c>
      <c r="K104" s="15"/>
      <c r="L104" s="14">
        <v>0</v>
      </c>
      <c r="M104" s="15">
        <v>15</v>
      </c>
      <c r="N104" s="60"/>
      <c r="O104" s="18" t="s">
        <v>57</v>
      </c>
      <c r="P104" s="37">
        <v>1</v>
      </c>
      <c r="Q104" s="15">
        <v>28</v>
      </c>
      <c r="R104" s="14">
        <v>940</v>
      </c>
      <c r="S104" s="15">
        <v>9</v>
      </c>
      <c r="T104" s="60"/>
      <c r="U104" s="55"/>
      <c r="V104" s="32" t="s">
        <v>108</v>
      </c>
      <c r="W104" s="55"/>
    </row>
    <row r="105" spans="1:23" ht="11.25" customHeight="1" x14ac:dyDescent="0.2">
      <c r="A105" s="67">
        <v>4</v>
      </c>
      <c r="B105" s="19">
        <v>10</v>
      </c>
      <c r="C105" s="20" t="s">
        <v>75</v>
      </c>
      <c r="D105" s="38">
        <v>2</v>
      </c>
      <c r="E105" s="22">
        <v>27</v>
      </c>
      <c r="F105" s="21">
        <v>1760</v>
      </c>
      <c r="G105" s="22">
        <v>3</v>
      </c>
      <c r="H105" s="64">
        <f>SUM(D105:D107)</f>
        <v>3</v>
      </c>
      <c r="I105" s="23" t="s">
        <v>74</v>
      </c>
      <c r="J105" s="38">
        <v>2</v>
      </c>
      <c r="K105" s="22">
        <v>26.5</v>
      </c>
      <c r="L105" s="21">
        <v>1760</v>
      </c>
      <c r="M105" s="22">
        <v>3</v>
      </c>
      <c r="N105" s="64">
        <f>SUM(J105:J107)</f>
        <v>6</v>
      </c>
      <c r="O105" s="24" t="s">
        <v>63</v>
      </c>
      <c r="P105" s="38">
        <v>0</v>
      </c>
      <c r="Q105" s="22"/>
      <c r="R105" s="21">
        <v>0</v>
      </c>
      <c r="S105" s="22">
        <v>15</v>
      </c>
      <c r="T105" s="64">
        <f>SUM(P105:P107)</f>
        <v>6</v>
      </c>
      <c r="U105" s="65">
        <f>SUM(H105,N105,T105)</f>
        <v>15</v>
      </c>
      <c r="V105" s="85" t="s">
        <v>109</v>
      </c>
      <c r="W105" s="65">
        <f t="shared" ref="W105:W110" si="10">SUM(U105)-11</f>
        <v>4</v>
      </c>
    </row>
    <row r="106" spans="1:23" ht="11.25" customHeight="1" x14ac:dyDescent="0.2">
      <c r="A106" s="67"/>
      <c r="B106" s="19">
        <v>11</v>
      </c>
      <c r="C106" s="20" t="s">
        <v>49</v>
      </c>
      <c r="D106" s="38">
        <v>1</v>
      </c>
      <c r="E106" s="22">
        <v>27.5</v>
      </c>
      <c r="F106" s="21">
        <v>940</v>
      </c>
      <c r="G106" s="22">
        <v>4</v>
      </c>
      <c r="H106" s="64"/>
      <c r="I106" s="24" t="s">
        <v>39</v>
      </c>
      <c r="J106" s="38">
        <v>1</v>
      </c>
      <c r="K106" s="22">
        <v>28.3</v>
      </c>
      <c r="L106" s="21">
        <v>970</v>
      </c>
      <c r="M106" s="22">
        <v>5</v>
      </c>
      <c r="N106" s="64"/>
      <c r="O106" s="24" t="s">
        <v>33</v>
      </c>
      <c r="P106" s="38">
        <v>4</v>
      </c>
      <c r="Q106" s="22">
        <v>36.6</v>
      </c>
      <c r="R106" s="21">
        <v>4000</v>
      </c>
      <c r="S106" s="22">
        <v>2</v>
      </c>
      <c r="T106" s="64"/>
      <c r="U106" s="65"/>
      <c r="V106" s="86"/>
      <c r="W106" s="65"/>
    </row>
    <row r="107" spans="1:23" ht="11.25" customHeight="1" x14ac:dyDescent="0.2">
      <c r="A107" s="67"/>
      <c r="B107" s="19">
        <v>12</v>
      </c>
      <c r="C107" s="20" t="s">
        <v>53</v>
      </c>
      <c r="D107" s="38">
        <v>0</v>
      </c>
      <c r="E107" s="22"/>
      <c r="F107" s="21">
        <v>0</v>
      </c>
      <c r="G107" s="22">
        <v>15</v>
      </c>
      <c r="H107" s="64"/>
      <c r="I107" s="24" t="s">
        <v>52</v>
      </c>
      <c r="J107" s="38">
        <v>3</v>
      </c>
      <c r="K107" s="22">
        <v>36.5</v>
      </c>
      <c r="L107" s="21">
        <v>2910</v>
      </c>
      <c r="M107" s="22">
        <v>1</v>
      </c>
      <c r="N107" s="64"/>
      <c r="O107" s="24" t="s">
        <v>43</v>
      </c>
      <c r="P107" s="38">
        <v>2</v>
      </c>
      <c r="Q107" s="22">
        <v>38.1</v>
      </c>
      <c r="R107" s="21">
        <v>2150</v>
      </c>
      <c r="S107" s="22">
        <v>4</v>
      </c>
      <c r="T107" s="64"/>
      <c r="U107" s="65"/>
      <c r="V107" s="42" t="s">
        <v>110</v>
      </c>
      <c r="W107" s="65"/>
    </row>
    <row r="108" spans="1:23" ht="11.25" customHeight="1" x14ac:dyDescent="0.2">
      <c r="A108" s="66">
        <v>5</v>
      </c>
      <c r="B108" s="12">
        <v>13</v>
      </c>
      <c r="C108" s="13" t="s">
        <v>64</v>
      </c>
      <c r="D108" s="37">
        <v>1</v>
      </c>
      <c r="E108" s="15">
        <v>26</v>
      </c>
      <c r="F108" s="14">
        <v>880</v>
      </c>
      <c r="G108" s="15">
        <v>5</v>
      </c>
      <c r="H108" s="60">
        <f>SUM(D108:D110)</f>
        <v>1</v>
      </c>
      <c r="I108" s="16" t="s">
        <v>58</v>
      </c>
      <c r="J108" s="37">
        <v>1</v>
      </c>
      <c r="K108" s="15">
        <v>25.4</v>
      </c>
      <c r="L108" s="14">
        <v>880</v>
      </c>
      <c r="M108" s="15">
        <v>7</v>
      </c>
      <c r="N108" s="60">
        <f>SUM(J108:J110)</f>
        <v>4</v>
      </c>
      <c r="O108" s="16" t="s">
        <v>40</v>
      </c>
      <c r="P108" s="37">
        <v>1</v>
      </c>
      <c r="Q108" s="15"/>
      <c r="R108" s="14">
        <v>0</v>
      </c>
      <c r="S108" s="15">
        <v>15</v>
      </c>
      <c r="T108" s="60">
        <f>SUM(P108:P110)</f>
        <v>4</v>
      </c>
      <c r="U108" s="55">
        <f>SUM(H108,N108,T108)</f>
        <v>9</v>
      </c>
      <c r="V108" s="39" t="s">
        <v>111</v>
      </c>
      <c r="W108" s="55">
        <f t="shared" ref="W108:W110" si="11">SUM(U108)-11</f>
        <v>-2</v>
      </c>
    </row>
    <row r="109" spans="1:23" ht="11.25" customHeight="1" x14ac:dyDescent="0.2">
      <c r="A109" s="66"/>
      <c r="B109" s="12">
        <v>14</v>
      </c>
      <c r="C109" s="13" t="s">
        <v>35</v>
      </c>
      <c r="D109" s="37">
        <v>0</v>
      </c>
      <c r="E109" s="15"/>
      <c r="F109" s="14">
        <v>0</v>
      </c>
      <c r="G109" s="15">
        <v>15</v>
      </c>
      <c r="H109" s="60"/>
      <c r="I109" s="16" t="s">
        <v>65</v>
      </c>
      <c r="J109" s="37">
        <v>2</v>
      </c>
      <c r="K109" s="15">
        <v>33.200000000000003</v>
      </c>
      <c r="L109" s="14">
        <v>2000</v>
      </c>
      <c r="M109" s="15">
        <v>2</v>
      </c>
      <c r="N109" s="60"/>
      <c r="O109" s="18" t="s">
        <v>47</v>
      </c>
      <c r="P109" s="37">
        <v>2</v>
      </c>
      <c r="Q109" s="15">
        <v>26.8</v>
      </c>
      <c r="R109" s="14">
        <v>1790</v>
      </c>
      <c r="S109" s="15">
        <v>7</v>
      </c>
      <c r="T109" s="60"/>
      <c r="U109" s="55"/>
      <c r="V109" s="40" t="s">
        <v>112</v>
      </c>
      <c r="W109" s="55"/>
    </row>
    <row r="110" spans="1:23" ht="11.25" customHeight="1" x14ac:dyDescent="0.2">
      <c r="A110" s="66"/>
      <c r="B110" s="12">
        <v>15</v>
      </c>
      <c r="C110" s="13" t="s">
        <v>32</v>
      </c>
      <c r="D110" s="37">
        <v>0</v>
      </c>
      <c r="E110" s="15"/>
      <c r="F110" s="14">
        <v>0</v>
      </c>
      <c r="G110" s="15">
        <v>15</v>
      </c>
      <c r="H110" s="60"/>
      <c r="I110" s="18" t="s">
        <v>48</v>
      </c>
      <c r="J110" s="37">
        <v>1</v>
      </c>
      <c r="K110" s="15">
        <v>29</v>
      </c>
      <c r="L110" s="14">
        <v>970</v>
      </c>
      <c r="M110" s="15">
        <v>4</v>
      </c>
      <c r="N110" s="60"/>
      <c r="O110" s="16" t="s">
        <v>59</v>
      </c>
      <c r="P110" s="37">
        <v>1</v>
      </c>
      <c r="Q110" s="15">
        <v>25</v>
      </c>
      <c r="R110" s="14">
        <v>850</v>
      </c>
      <c r="S110" s="15">
        <v>11.5</v>
      </c>
      <c r="T110" s="60"/>
      <c r="U110" s="55"/>
      <c r="V110" s="33" t="s">
        <v>113</v>
      </c>
      <c r="W110" s="55"/>
    </row>
    <row r="111" spans="1:23" ht="11.25" x14ac:dyDescent="0.2">
      <c r="A111" s="70" t="s">
        <v>24</v>
      </c>
      <c r="B111" s="71"/>
      <c r="C111" s="76" t="s">
        <v>11</v>
      </c>
      <c r="D111" s="76"/>
      <c r="E111" s="76"/>
      <c r="F111" s="76"/>
      <c r="G111" s="76"/>
      <c r="H111" s="76"/>
      <c r="I111" s="76" t="s">
        <v>14</v>
      </c>
      <c r="J111" s="76"/>
      <c r="K111" s="76"/>
      <c r="L111" s="76"/>
      <c r="M111" s="76"/>
      <c r="N111" s="76"/>
      <c r="O111" s="76" t="s">
        <v>13</v>
      </c>
      <c r="P111" s="76"/>
      <c r="Q111" s="76"/>
      <c r="R111" s="76"/>
      <c r="S111" s="76"/>
      <c r="T111" s="76"/>
      <c r="U111" s="80">
        <f>SUM(C113,I113,O113)</f>
        <v>54</v>
      </c>
      <c r="V111" s="78" t="s">
        <v>20</v>
      </c>
      <c r="W111" s="48" t="s">
        <v>21</v>
      </c>
    </row>
    <row r="112" spans="1:23" ht="11.25" x14ac:dyDescent="0.2">
      <c r="A112" s="74" t="s">
        <v>25</v>
      </c>
      <c r="B112" s="75"/>
      <c r="C112" s="76" t="s">
        <v>12</v>
      </c>
      <c r="D112" s="76"/>
      <c r="E112" s="76"/>
      <c r="F112" s="76"/>
      <c r="G112" s="76"/>
      <c r="H112" s="76"/>
      <c r="I112" s="76" t="s">
        <v>12</v>
      </c>
      <c r="J112" s="76"/>
      <c r="K112" s="76"/>
      <c r="L112" s="76"/>
      <c r="M112" s="76"/>
      <c r="N112" s="76"/>
      <c r="O112" s="76" t="s">
        <v>12</v>
      </c>
      <c r="P112" s="76"/>
      <c r="Q112" s="76"/>
      <c r="R112" s="76"/>
      <c r="S112" s="76"/>
      <c r="T112" s="76"/>
      <c r="U112" s="81"/>
      <c r="V112" s="79"/>
      <c r="W112" s="49" t="s">
        <v>22</v>
      </c>
    </row>
    <row r="113" spans="1:23" ht="11.25" x14ac:dyDescent="0.2">
      <c r="A113" s="72">
        <v>2023</v>
      </c>
      <c r="B113" s="73"/>
      <c r="C113" s="53">
        <f>SUM(H96:H110)</f>
        <v>14</v>
      </c>
      <c r="D113" s="53"/>
      <c r="E113" s="53"/>
      <c r="F113" s="53"/>
      <c r="G113" s="53"/>
      <c r="H113" s="53"/>
      <c r="I113" s="53">
        <f>SUM(N96:N110)</f>
        <v>12</v>
      </c>
      <c r="J113" s="53"/>
      <c r="K113" s="53"/>
      <c r="L113" s="53"/>
      <c r="M113" s="53"/>
      <c r="N113" s="53"/>
      <c r="O113" s="53">
        <f>SUM(T96:T110)</f>
        <v>28</v>
      </c>
      <c r="P113" s="53"/>
      <c r="Q113" s="53"/>
      <c r="R113" s="53"/>
      <c r="S113" s="53"/>
      <c r="T113" s="53"/>
      <c r="U113" s="82"/>
      <c r="V113" s="49" t="s">
        <v>15</v>
      </c>
      <c r="W113" s="28" t="s">
        <v>23</v>
      </c>
    </row>
    <row r="114" spans="1:23" ht="11.25" x14ac:dyDescent="0.2">
      <c r="A114" s="72" t="s">
        <v>29</v>
      </c>
      <c r="B114" s="73"/>
      <c r="C114" s="50" t="s">
        <v>7</v>
      </c>
      <c r="D114" s="51"/>
      <c r="E114" s="51"/>
      <c r="F114" s="51"/>
      <c r="G114" s="52"/>
      <c r="H114" s="7">
        <f>SUM(H96:H110)/5</f>
        <v>2.8</v>
      </c>
      <c r="I114" s="50" t="s">
        <v>7</v>
      </c>
      <c r="J114" s="51"/>
      <c r="K114" s="51"/>
      <c r="L114" s="51"/>
      <c r="M114" s="52"/>
      <c r="N114" s="7">
        <f>SUM(N96:N110)/5</f>
        <v>2.4</v>
      </c>
      <c r="O114" s="50" t="s">
        <v>7</v>
      </c>
      <c r="P114" s="51"/>
      <c r="Q114" s="51"/>
      <c r="R114" s="51"/>
      <c r="S114" s="52"/>
      <c r="T114" s="7">
        <f>SUM(T96:T110)/5</f>
        <v>5.6</v>
      </c>
      <c r="U114" s="7">
        <f>SUM(U96:U110)/5</f>
        <v>10.8</v>
      </c>
      <c r="V114" s="28" t="s">
        <v>16</v>
      </c>
      <c r="W114" s="43">
        <f>SUM(W96:W110)</f>
        <v>-1</v>
      </c>
    </row>
    <row r="115" spans="1:23" ht="11.25" x14ac:dyDescent="0.2">
      <c r="C115" s="77" t="s">
        <v>28</v>
      </c>
      <c r="D115" s="77"/>
      <c r="E115" s="77"/>
      <c r="F115" s="77"/>
      <c r="G115" s="77"/>
      <c r="H115" s="35">
        <f>SUM(C113)/15</f>
        <v>0.93333333333333335</v>
      </c>
      <c r="N115" s="35">
        <f>SUM(I113)/15</f>
        <v>0.8</v>
      </c>
      <c r="T115" s="35">
        <f>SUM(O113)/15</f>
        <v>1.8666666666666667</v>
      </c>
      <c r="U115" s="36">
        <f>SUM(U111)/45</f>
        <v>1.2</v>
      </c>
    </row>
    <row r="116" spans="1:23" hidden="1" x14ac:dyDescent="0.2">
      <c r="C116" s="1" t="s">
        <v>60</v>
      </c>
      <c r="I116" s="1" t="s">
        <v>60</v>
      </c>
      <c r="O116" s="1" t="s">
        <v>60</v>
      </c>
    </row>
    <row r="117" spans="1:23" hidden="1" x14ac:dyDescent="0.2">
      <c r="C117" s="1" t="s">
        <v>34</v>
      </c>
      <c r="I117" s="1" t="s">
        <v>34</v>
      </c>
      <c r="O117" s="1" t="s">
        <v>34</v>
      </c>
    </row>
    <row r="118" spans="1:23" hidden="1" x14ac:dyDescent="0.2">
      <c r="C118" s="1" t="s">
        <v>73</v>
      </c>
      <c r="I118" s="1" t="s">
        <v>73</v>
      </c>
      <c r="O118" s="1" t="s">
        <v>73</v>
      </c>
    </row>
    <row r="119" spans="1:23" hidden="1" x14ac:dyDescent="0.2">
      <c r="C119" s="1" t="s">
        <v>56</v>
      </c>
      <c r="I119" s="1" t="s">
        <v>56</v>
      </c>
      <c r="O119" s="1" t="s">
        <v>56</v>
      </c>
    </row>
    <row r="120" spans="1:23" hidden="1" x14ac:dyDescent="0.2">
      <c r="C120" s="1" t="s">
        <v>63</v>
      </c>
      <c r="I120" s="1" t="s">
        <v>63</v>
      </c>
      <c r="O120" s="1" t="s">
        <v>63</v>
      </c>
    </row>
    <row r="121" spans="1:23" hidden="1" x14ac:dyDescent="0.2">
      <c r="C121" s="1" t="s">
        <v>71</v>
      </c>
      <c r="I121" s="1" t="s">
        <v>71</v>
      </c>
      <c r="O121" s="1" t="s">
        <v>71</v>
      </c>
    </row>
    <row r="122" spans="1:23" hidden="1" x14ac:dyDescent="0.2">
      <c r="C122" s="1" t="s">
        <v>50</v>
      </c>
      <c r="I122" s="1" t="s">
        <v>50</v>
      </c>
      <c r="O122" s="1" t="s">
        <v>50</v>
      </c>
    </row>
    <row r="123" spans="1:23" hidden="1" x14ac:dyDescent="0.2">
      <c r="C123" s="1" t="s">
        <v>72</v>
      </c>
      <c r="I123" s="1" t="s">
        <v>72</v>
      </c>
      <c r="O123" s="1" t="s">
        <v>72</v>
      </c>
    </row>
    <row r="124" spans="1:23" hidden="1" x14ac:dyDescent="0.2">
      <c r="C124" s="1" t="s">
        <v>44</v>
      </c>
      <c r="I124" s="1" t="s">
        <v>44</v>
      </c>
      <c r="O124" s="1" t="s">
        <v>44</v>
      </c>
    </row>
    <row r="125" spans="1:23" hidden="1" x14ac:dyDescent="0.2">
      <c r="C125" s="1" t="s">
        <v>41</v>
      </c>
      <c r="I125" s="1" t="s">
        <v>41</v>
      </c>
      <c r="O125" s="1" t="s">
        <v>41</v>
      </c>
    </row>
    <row r="126" spans="1:23" hidden="1" x14ac:dyDescent="0.2">
      <c r="C126" s="1" t="s">
        <v>36</v>
      </c>
      <c r="I126" s="1" t="s">
        <v>36</v>
      </c>
      <c r="O126" s="1" t="s">
        <v>36</v>
      </c>
    </row>
    <row r="127" spans="1:23" hidden="1" x14ac:dyDescent="0.2">
      <c r="C127" s="1" t="s">
        <v>57</v>
      </c>
      <c r="I127" s="1" t="s">
        <v>57</v>
      </c>
      <c r="O127" s="1" t="s">
        <v>57</v>
      </c>
    </row>
    <row r="128" spans="1:23" hidden="1" x14ac:dyDescent="0.2">
      <c r="C128" s="1" t="s">
        <v>75</v>
      </c>
      <c r="I128" s="1" t="s">
        <v>75</v>
      </c>
      <c r="O128" s="1" t="s">
        <v>75</v>
      </c>
    </row>
    <row r="129" spans="3:15" hidden="1" x14ac:dyDescent="0.2">
      <c r="C129" s="1" t="s">
        <v>74</v>
      </c>
      <c r="I129" s="1" t="s">
        <v>74</v>
      </c>
      <c r="O129" s="1" t="s">
        <v>74</v>
      </c>
    </row>
    <row r="130" spans="3:15" hidden="1" x14ac:dyDescent="0.2">
      <c r="C130" s="1" t="s">
        <v>51</v>
      </c>
      <c r="I130" s="1" t="s">
        <v>51</v>
      </c>
      <c r="O130" s="1" t="s">
        <v>51</v>
      </c>
    </row>
    <row r="131" spans="3:15" hidden="1" x14ac:dyDescent="0.2">
      <c r="C131" s="1" t="s">
        <v>37</v>
      </c>
      <c r="I131" s="1" t="s">
        <v>37</v>
      </c>
      <c r="O131" s="1" t="s">
        <v>37</v>
      </c>
    </row>
    <row r="132" spans="3:15" hidden="1" x14ac:dyDescent="0.2">
      <c r="C132" s="1" t="s">
        <v>31</v>
      </c>
      <c r="I132" s="1" t="s">
        <v>31</v>
      </c>
      <c r="O132" s="1" t="s">
        <v>31</v>
      </c>
    </row>
    <row r="133" spans="3:15" hidden="1" x14ac:dyDescent="0.2">
      <c r="C133" s="1" t="s">
        <v>39</v>
      </c>
      <c r="I133" s="1" t="s">
        <v>39</v>
      </c>
      <c r="O133" s="1" t="s">
        <v>39</v>
      </c>
    </row>
    <row r="134" spans="3:15" hidden="1" x14ac:dyDescent="0.2">
      <c r="C134" s="1" t="s">
        <v>68</v>
      </c>
      <c r="I134" s="1" t="s">
        <v>68</v>
      </c>
      <c r="O134" s="1" t="s">
        <v>68</v>
      </c>
    </row>
    <row r="135" spans="3:15" hidden="1" x14ac:dyDescent="0.2">
      <c r="C135" s="1" t="s">
        <v>42</v>
      </c>
      <c r="I135" s="1" t="s">
        <v>42</v>
      </c>
      <c r="O135" s="1" t="s">
        <v>42</v>
      </c>
    </row>
    <row r="136" spans="3:15" hidden="1" x14ac:dyDescent="0.2">
      <c r="C136" s="1" t="s">
        <v>48</v>
      </c>
      <c r="I136" s="1" t="s">
        <v>48</v>
      </c>
      <c r="O136" s="1" t="s">
        <v>48</v>
      </c>
    </row>
    <row r="137" spans="3:15" hidden="1" x14ac:dyDescent="0.2">
      <c r="C137" s="1" t="s">
        <v>53</v>
      </c>
      <c r="I137" s="1" t="s">
        <v>53</v>
      </c>
      <c r="O137" s="1" t="s">
        <v>53</v>
      </c>
    </row>
    <row r="138" spans="3:15" hidden="1" x14ac:dyDescent="0.2">
      <c r="C138" s="1" t="s">
        <v>61</v>
      </c>
      <c r="I138" s="1" t="s">
        <v>61</v>
      </c>
      <c r="O138" s="1" t="s">
        <v>61</v>
      </c>
    </row>
    <row r="139" spans="3:15" hidden="1" x14ac:dyDescent="0.2">
      <c r="C139" s="1" t="s">
        <v>38</v>
      </c>
      <c r="I139" s="1" t="s">
        <v>38</v>
      </c>
      <c r="O139" s="1" t="s">
        <v>38</v>
      </c>
    </row>
    <row r="140" spans="3:15" hidden="1" x14ac:dyDescent="0.2">
      <c r="C140" s="1" t="s">
        <v>55</v>
      </c>
      <c r="I140" s="1" t="s">
        <v>55</v>
      </c>
      <c r="O140" s="1" t="s">
        <v>55</v>
      </c>
    </row>
    <row r="141" spans="3:15" hidden="1" x14ac:dyDescent="0.2">
      <c r="C141" s="1" t="s">
        <v>46</v>
      </c>
      <c r="I141" s="1" t="s">
        <v>46</v>
      </c>
      <c r="O141" s="1" t="s">
        <v>46</v>
      </c>
    </row>
    <row r="142" spans="3:15" hidden="1" x14ac:dyDescent="0.2">
      <c r="C142" s="1" t="s">
        <v>47</v>
      </c>
      <c r="I142" s="1" t="s">
        <v>47</v>
      </c>
      <c r="O142" s="1" t="s">
        <v>47</v>
      </c>
    </row>
    <row r="143" spans="3:15" hidden="1" x14ac:dyDescent="0.2">
      <c r="C143" s="1" t="s">
        <v>66</v>
      </c>
      <c r="I143" s="1" t="s">
        <v>66</v>
      </c>
      <c r="O143" s="1" t="s">
        <v>66</v>
      </c>
    </row>
    <row r="144" spans="3:15" hidden="1" x14ac:dyDescent="0.2">
      <c r="C144" s="1" t="s">
        <v>52</v>
      </c>
      <c r="I144" s="1" t="s">
        <v>52</v>
      </c>
      <c r="O144" s="1" t="s">
        <v>52</v>
      </c>
    </row>
    <row r="145" spans="3:15" hidden="1" x14ac:dyDescent="0.2">
      <c r="C145" s="1" t="s">
        <v>59</v>
      </c>
      <c r="I145" s="1" t="s">
        <v>59</v>
      </c>
      <c r="O145" s="1" t="s">
        <v>59</v>
      </c>
    </row>
    <row r="146" spans="3:15" hidden="1" x14ac:dyDescent="0.2">
      <c r="C146" s="1" t="s">
        <v>64</v>
      </c>
      <c r="I146" s="1" t="s">
        <v>64</v>
      </c>
      <c r="O146" s="1" t="s">
        <v>64</v>
      </c>
    </row>
    <row r="147" spans="3:15" hidden="1" x14ac:dyDescent="0.2">
      <c r="C147" s="1" t="s">
        <v>32</v>
      </c>
      <c r="I147" s="1" t="s">
        <v>32</v>
      </c>
      <c r="O147" s="1" t="s">
        <v>32</v>
      </c>
    </row>
    <row r="148" spans="3:15" hidden="1" x14ac:dyDescent="0.2">
      <c r="C148" s="1" t="s">
        <v>49</v>
      </c>
      <c r="I148" s="1" t="s">
        <v>49</v>
      </c>
      <c r="O148" s="1" t="s">
        <v>49</v>
      </c>
    </row>
    <row r="149" spans="3:15" hidden="1" x14ac:dyDescent="0.2">
      <c r="C149" s="1" t="s">
        <v>35</v>
      </c>
      <c r="I149" s="1" t="s">
        <v>35</v>
      </c>
      <c r="O149" s="1" t="s">
        <v>35</v>
      </c>
    </row>
    <row r="150" spans="3:15" hidden="1" x14ac:dyDescent="0.2">
      <c r="C150" s="1" t="s">
        <v>62</v>
      </c>
      <c r="I150" s="1" t="s">
        <v>62</v>
      </c>
      <c r="O150" s="1" t="s">
        <v>62</v>
      </c>
    </row>
    <row r="151" spans="3:15" hidden="1" x14ac:dyDescent="0.2">
      <c r="C151" s="1" t="s">
        <v>67</v>
      </c>
      <c r="I151" s="1" t="s">
        <v>67</v>
      </c>
      <c r="O151" s="1" t="s">
        <v>67</v>
      </c>
    </row>
    <row r="152" spans="3:15" hidden="1" x14ac:dyDescent="0.2">
      <c r="C152" s="1" t="s">
        <v>69</v>
      </c>
      <c r="I152" s="1" t="s">
        <v>69</v>
      </c>
      <c r="O152" s="1" t="s">
        <v>69</v>
      </c>
    </row>
    <row r="153" spans="3:15" hidden="1" x14ac:dyDescent="0.2">
      <c r="C153" s="1" t="s">
        <v>43</v>
      </c>
      <c r="I153" s="1" t="s">
        <v>43</v>
      </c>
      <c r="O153" s="1" t="s">
        <v>43</v>
      </c>
    </row>
    <row r="154" spans="3:15" hidden="1" x14ac:dyDescent="0.2">
      <c r="C154" s="1" t="s">
        <v>65</v>
      </c>
      <c r="I154" s="1" t="s">
        <v>65</v>
      </c>
      <c r="O154" s="1" t="s">
        <v>65</v>
      </c>
    </row>
    <row r="155" spans="3:15" hidden="1" x14ac:dyDescent="0.2">
      <c r="C155" s="1" t="s">
        <v>45</v>
      </c>
      <c r="I155" s="1" t="s">
        <v>45</v>
      </c>
      <c r="O155" s="1" t="s">
        <v>45</v>
      </c>
    </row>
    <row r="156" spans="3:15" hidden="1" x14ac:dyDescent="0.2">
      <c r="C156" s="1" t="s">
        <v>33</v>
      </c>
      <c r="I156" s="1" t="s">
        <v>33</v>
      </c>
      <c r="O156" s="1" t="s">
        <v>33</v>
      </c>
    </row>
    <row r="157" spans="3:15" hidden="1" x14ac:dyDescent="0.2">
      <c r="C157" s="1" t="s">
        <v>40</v>
      </c>
      <c r="I157" s="1" t="s">
        <v>40</v>
      </c>
      <c r="O157" s="1" t="s">
        <v>40</v>
      </c>
    </row>
    <row r="158" spans="3:15" hidden="1" x14ac:dyDescent="0.2">
      <c r="C158" s="1" t="s">
        <v>58</v>
      </c>
      <c r="I158" s="1" t="s">
        <v>58</v>
      </c>
      <c r="O158" s="1" t="s">
        <v>58</v>
      </c>
    </row>
    <row r="159" spans="3:15" hidden="1" x14ac:dyDescent="0.2">
      <c r="C159" s="1" t="s">
        <v>54</v>
      </c>
      <c r="I159" s="1" t="s">
        <v>54</v>
      </c>
      <c r="O159" s="1" t="s">
        <v>54</v>
      </c>
    </row>
    <row r="160" spans="3:15" hidden="1" x14ac:dyDescent="0.2">
      <c r="C160" s="1" t="s">
        <v>70</v>
      </c>
      <c r="I160" s="1" t="s">
        <v>70</v>
      </c>
      <c r="O160" s="1" t="s">
        <v>70</v>
      </c>
    </row>
  </sheetData>
  <sortState ref="C24:C68">
    <sortCondition ref="C24:C68"/>
  </sortState>
  <mergeCells count="175">
    <mergeCell ref="A114:B114"/>
    <mergeCell ref="C114:G114"/>
    <mergeCell ref="I114:M114"/>
    <mergeCell ref="O114:S114"/>
    <mergeCell ref="C115:G115"/>
    <mergeCell ref="W108:W110"/>
    <mergeCell ref="A111:B111"/>
    <mergeCell ref="C111:H111"/>
    <mergeCell ref="I111:N111"/>
    <mergeCell ref="O111:T111"/>
    <mergeCell ref="U111:U113"/>
    <mergeCell ref="V111:V112"/>
    <mergeCell ref="A112:B112"/>
    <mergeCell ref="C112:H112"/>
    <mergeCell ref="I112:N112"/>
    <mergeCell ref="O112:T112"/>
    <mergeCell ref="A113:B113"/>
    <mergeCell ref="C113:H113"/>
    <mergeCell ref="I113:N113"/>
    <mergeCell ref="O113:T113"/>
    <mergeCell ref="A108:A110"/>
    <mergeCell ref="H108:H110"/>
    <mergeCell ref="N108:N110"/>
    <mergeCell ref="T108:T110"/>
    <mergeCell ref="U108:U110"/>
    <mergeCell ref="W102:W104"/>
    <mergeCell ref="A105:A107"/>
    <mergeCell ref="H105:H107"/>
    <mergeCell ref="N105:N107"/>
    <mergeCell ref="T105:T107"/>
    <mergeCell ref="U105:U107"/>
    <mergeCell ref="V105:V106"/>
    <mergeCell ref="W105:W107"/>
    <mergeCell ref="A102:A104"/>
    <mergeCell ref="H102:H104"/>
    <mergeCell ref="N102:N104"/>
    <mergeCell ref="T102:T104"/>
    <mergeCell ref="U102:U104"/>
    <mergeCell ref="V96:V97"/>
    <mergeCell ref="W96:W98"/>
    <mergeCell ref="A99:A101"/>
    <mergeCell ref="H99:H101"/>
    <mergeCell ref="N99:N101"/>
    <mergeCell ref="T99:T101"/>
    <mergeCell ref="U99:U101"/>
    <mergeCell ref="W99:W101"/>
    <mergeCell ref="A96:A98"/>
    <mergeCell ref="H96:H98"/>
    <mergeCell ref="N96:N98"/>
    <mergeCell ref="T96:T98"/>
    <mergeCell ref="U96:U98"/>
    <mergeCell ref="A93:W93"/>
    <mergeCell ref="A94:A95"/>
    <mergeCell ref="B94:B95"/>
    <mergeCell ref="C94:H94"/>
    <mergeCell ref="I94:N94"/>
    <mergeCell ref="O94:T94"/>
    <mergeCell ref="V94:V95"/>
    <mergeCell ref="A46:B46"/>
    <mergeCell ref="C46:G46"/>
    <mergeCell ref="I46:M46"/>
    <mergeCell ref="O46:S46"/>
    <mergeCell ref="C47:G47"/>
    <mergeCell ref="V40:V41"/>
    <mergeCell ref="W40:W42"/>
    <mergeCell ref="A43:B43"/>
    <mergeCell ref="C43:H43"/>
    <mergeCell ref="I43:N43"/>
    <mergeCell ref="O43:T43"/>
    <mergeCell ref="U43:U45"/>
    <mergeCell ref="V43:V44"/>
    <mergeCell ref="A44:B44"/>
    <mergeCell ref="C44:H44"/>
    <mergeCell ref="I44:N44"/>
    <mergeCell ref="O44:T44"/>
    <mergeCell ref="A45:B45"/>
    <mergeCell ref="C45:H45"/>
    <mergeCell ref="I45:N45"/>
    <mergeCell ref="O45:T45"/>
    <mergeCell ref="A40:A42"/>
    <mergeCell ref="H40:H42"/>
    <mergeCell ref="N40:N42"/>
    <mergeCell ref="T40:T42"/>
    <mergeCell ref="U40:U42"/>
    <mergeCell ref="V34:V35"/>
    <mergeCell ref="W34:W36"/>
    <mergeCell ref="A37:A39"/>
    <mergeCell ref="H37:H39"/>
    <mergeCell ref="N37:N39"/>
    <mergeCell ref="T37:T39"/>
    <mergeCell ref="U37:U39"/>
    <mergeCell ref="V37:V38"/>
    <mergeCell ref="W37:W39"/>
    <mergeCell ref="A34:A36"/>
    <mergeCell ref="H34:H36"/>
    <mergeCell ref="N34:N36"/>
    <mergeCell ref="T34:T36"/>
    <mergeCell ref="U34:U36"/>
    <mergeCell ref="V28:V29"/>
    <mergeCell ref="W28:W30"/>
    <mergeCell ref="A31:A33"/>
    <mergeCell ref="H31:H33"/>
    <mergeCell ref="N31:N33"/>
    <mergeCell ref="T31:T33"/>
    <mergeCell ref="U31:U33"/>
    <mergeCell ref="V31:V32"/>
    <mergeCell ref="W31:W33"/>
    <mergeCell ref="A28:A30"/>
    <mergeCell ref="H28:H30"/>
    <mergeCell ref="N28:N30"/>
    <mergeCell ref="T28:T30"/>
    <mergeCell ref="U28:U30"/>
    <mergeCell ref="A25:W25"/>
    <mergeCell ref="A26:A27"/>
    <mergeCell ref="B26:B27"/>
    <mergeCell ref="C26:H26"/>
    <mergeCell ref="I26:N26"/>
    <mergeCell ref="O26:T26"/>
    <mergeCell ref="V26:V27"/>
    <mergeCell ref="A19:B19"/>
    <mergeCell ref="A22:B22"/>
    <mergeCell ref="A20:B20"/>
    <mergeCell ref="A21:B21"/>
    <mergeCell ref="I21:N21"/>
    <mergeCell ref="I22:M22"/>
    <mergeCell ref="I19:N19"/>
    <mergeCell ref="I20:N20"/>
    <mergeCell ref="C19:H19"/>
    <mergeCell ref="C21:H21"/>
    <mergeCell ref="C22:G22"/>
    <mergeCell ref="C20:H20"/>
    <mergeCell ref="C23:G23"/>
    <mergeCell ref="V19:V20"/>
    <mergeCell ref="U19:U21"/>
    <mergeCell ref="O19:T19"/>
    <mergeCell ref="O20:T20"/>
    <mergeCell ref="U16:U18"/>
    <mergeCell ref="A16:A18"/>
    <mergeCell ref="A13:A15"/>
    <mergeCell ref="H13:H15"/>
    <mergeCell ref="H16:H18"/>
    <mergeCell ref="T7:T9"/>
    <mergeCell ref="N10:N12"/>
    <mergeCell ref="T10:T12"/>
    <mergeCell ref="N16:N18"/>
    <mergeCell ref="N13:N15"/>
    <mergeCell ref="A7:A9"/>
    <mergeCell ref="H7:H9"/>
    <mergeCell ref="N7:N9"/>
    <mergeCell ref="A10:A12"/>
    <mergeCell ref="H10:H12"/>
    <mergeCell ref="O22:S22"/>
    <mergeCell ref="O21:T21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I2:N2"/>
    <mergeCell ref="U4:U6"/>
    <mergeCell ref="T13:T15"/>
    <mergeCell ref="U7:U9"/>
    <mergeCell ref="U13:U15"/>
    <mergeCell ref="T16:T18"/>
    <mergeCell ref="W7:W9"/>
    <mergeCell ref="W10:W12"/>
    <mergeCell ref="W13:W15"/>
    <mergeCell ref="W16:W18"/>
    <mergeCell ref="U10:U12"/>
  </mergeCells>
  <phoneticPr fontId="0" type="noConversion"/>
  <pageMargins left="0.19685039370078741" right="0.11811023622047245" top="0.35433070866141736" bottom="0.11811023622047245" header="0.11811023622047245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2023-05-23T12:50:30Z</cp:lastPrinted>
  <dcterms:created xsi:type="dcterms:W3CDTF">2003-06-13T07:01:41Z</dcterms:created>
  <dcterms:modified xsi:type="dcterms:W3CDTF">2023-05-28T21:05:46Z</dcterms:modified>
</cp:coreProperties>
</file>