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6-Puchar Sanu\12 PS 2019 I liga\"/>
    </mc:Choice>
  </mc:AlternateContent>
  <xr:revisionPtr revIDLastSave="0" documentId="13_ncr:1_{E2C0EFD3-9E87-44BC-BB7E-0BB2F03C73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J46" i="1"/>
  <c r="T46" i="1" s="1"/>
  <c r="T47" i="1" s="1"/>
  <c r="P46" i="1"/>
  <c r="T48" i="1" l="1"/>
  <c r="N44" i="1"/>
  <c r="H42" i="1" l="1"/>
  <c r="H44" i="1"/>
  <c r="T44" i="1"/>
  <c r="T6" i="1" l="1"/>
  <c r="T8" i="1"/>
  <c r="T10" i="1"/>
  <c r="T12" i="1"/>
  <c r="T14" i="1"/>
  <c r="T16" i="1"/>
  <c r="T18" i="1"/>
  <c r="T20" i="1"/>
  <c r="T22" i="1"/>
  <c r="T24" i="1"/>
  <c r="T26" i="1"/>
  <c r="T28" i="1"/>
  <c r="T30" i="1"/>
  <c r="T32" i="1"/>
  <c r="T34" i="1"/>
  <c r="T36" i="1"/>
  <c r="T38" i="1"/>
  <c r="T40" i="1"/>
  <c r="T42" i="1"/>
  <c r="T4" i="1"/>
  <c r="P47" i="1" s="1"/>
  <c r="N14" i="1"/>
  <c r="N4" i="1"/>
  <c r="H6" i="1"/>
  <c r="H8" i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" i="1"/>
  <c r="N6" i="1"/>
  <c r="N8" i="1"/>
  <c r="N10" i="1"/>
  <c r="N12" i="1"/>
  <c r="N16" i="1"/>
  <c r="N18" i="1"/>
  <c r="N20" i="1"/>
  <c r="N22" i="1"/>
  <c r="N24" i="1"/>
  <c r="N26" i="1"/>
  <c r="N28" i="1"/>
  <c r="N30" i="1"/>
  <c r="N32" i="1"/>
  <c r="N34" i="1"/>
  <c r="N36" i="1"/>
  <c r="N38" i="1"/>
  <c r="N40" i="1"/>
  <c r="N42" i="1"/>
  <c r="J48" i="1" l="1"/>
  <c r="J47" i="1"/>
  <c r="D48" i="1"/>
  <c r="D47" i="1"/>
  <c r="P48" i="1"/>
</calcChain>
</file>

<file path=xl/sharedStrings.xml><?xml version="1.0" encoding="utf-8"?>
<sst xmlns="http://schemas.openxmlformats.org/spreadsheetml/2006/main" count="162" uniqueCount="144">
  <si>
    <t>Tura 1</t>
  </si>
  <si>
    <t>Tura 2</t>
  </si>
  <si>
    <t>Tura 3</t>
  </si>
  <si>
    <t>R</t>
  </si>
  <si>
    <t>nr</t>
  </si>
  <si>
    <t>RAZEM ryb</t>
  </si>
  <si>
    <t>łodź</t>
  </si>
  <si>
    <t>Zawodnik</t>
  </si>
  <si>
    <t>Ryb</t>
  </si>
  <si>
    <t>NR</t>
  </si>
  <si>
    <t>Pkt</t>
  </si>
  <si>
    <t>GP</t>
  </si>
  <si>
    <t>Wnękowicz Antoni</t>
  </si>
  <si>
    <t>Wnękowicz Adam</t>
  </si>
  <si>
    <t>Kowalski Marek</t>
  </si>
  <si>
    <t>Wnękowicz Andrzej</t>
  </si>
  <si>
    <t>Łach Paweł</t>
  </si>
  <si>
    <t>średnia ilość ryb na łódź</t>
  </si>
  <si>
    <t>średnia ryb na zawodnika</t>
  </si>
  <si>
    <t>Opach Kamil</t>
  </si>
  <si>
    <t>Adamów Jan</t>
  </si>
  <si>
    <t>Armatys Piotr</t>
  </si>
  <si>
    <t>Bąk Ryszard</t>
  </si>
  <si>
    <t>Bednarczyk Krystian</t>
  </si>
  <si>
    <t>Benio Adam</t>
  </si>
  <si>
    <t>Bodinka Andrzej</t>
  </si>
  <si>
    <t>Borowiec Łukasz</t>
  </si>
  <si>
    <t>Borowiec Wacław</t>
  </si>
  <si>
    <t>Buchwald Tomasz</t>
  </si>
  <si>
    <t>Buda Piotr</t>
  </si>
  <si>
    <t>Buoso Mikołaj</t>
  </si>
  <si>
    <t>Chraca Józef</t>
  </si>
  <si>
    <t>Chrobak Grzegorz</t>
  </si>
  <si>
    <t>Chytła Wojciech</t>
  </si>
  <si>
    <t>Ciążyński Arkadiusz</t>
  </si>
  <si>
    <t>Czech Szymon</t>
  </si>
  <si>
    <t>Czernielewski Dariusz</t>
  </si>
  <si>
    <t>Dyduch Jarosław</t>
  </si>
  <si>
    <t>Fejkiel Michał</t>
  </si>
  <si>
    <t>Gagatek Sławomir</t>
  </si>
  <si>
    <t>Gajda Paweł</t>
  </si>
  <si>
    <t>Gaweł Krzysztof</t>
  </si>
  <si>
    <t>Gawlicki Piotr</t>
  </si>
  <si>
    <t>Gąsienica Bryjak Karol</t>
  </si>
  <si>
    <t>Gąsienica Daniel Janusz</t>
  </si>
  <si>
    <t>Gerula Grzegorz</t>
  </si>
  <si>
    <t>Gębala Piotr</t>
  </si>
  <si>
    <t>Gluza Tomasz</t>
  </si>
  <si>
    <t>Gołofit Grzegorz</t>
  </si>
  <si>
    <t>Gonciarczyk Janusz</t>
  </si>
  <si>
    <t>Greszta Michał</t>
  </si>
  <si>
    <t>Grzegorczyk Grzegorz</t>
  </si>
  <si>
    <t>Grzywa Rafał</t>
  </si>
  <si>
    <t>Guzdek Stanisław</t>
  </si>
  <si>
    <t>Guziec Robert</t>
  </si>
  <si>
    <t>Hadam Bartosz</t>
  </si>
  <si>
    <t>Haszczyc Michał</t>
  </si>
  <si>
    <t>Irsak Mateusz</t>
  </si>
  <si>
    <t>Jaklewicz Jacek</t>
  </si>
  <si>
    <t>Janik Jan</t>
  </si>
  <si>
    <t>Jankowski Maciej</t>
  </si>
  <si>
    <t>Kaniuczak Jarosław</t>
  </si>
  <si>
    <t>Kinal Paweł</t>
  </si>
  <si>
    <t>Konieczny Bartosz</t>
  </si>
  <si>
    <t>Konieczny Grzegorz</t>
  </si>
  <si>
    <t>Konieczny Piotr</t>
  </si>
  <si>
    <t>Korzeniowski Maciej</t>
  </si>
  <si>
    <t>Kowalski Dawid</t>
  </si>
  <si>
    <t>Kręcigłowa Dariusz</t>
  </si>
  <si>
    <t>Krupa Stanisław</t>
  </si>
  <si>
    <t>Kubacki Adam</t>
  </si>
  <si>
    <t>Kubik Piotr</t>
  </si>
  <si>
    <t>Kurnicki Marcin</t>
  </si>
  <si>
    <t>Kwaśniewski Dariusz</t>
  </si>
  <si>
    <t>Lach Józef</t>
  </si>
  <si>
    <t>Latusek Dawid</t>
  </si>
  <si>
    <t>Lorenc Łukasz</t>
  </si>
  <si>
    <t>Łukaszczyk Andrzej</t>
  </si>
  <si>
    <t>Łukaszczyk Janusz</t>
  </si>
  <si>
    <t>Maciaszek Tomasz</t>
  </si>
  <si>
    <t>Majer Włodzimierz</t>
  </si>
  <si>
    <t>Michalski Wojciech</t>
  </si>
  <si>
    <t>Mikrut Arkadiusz</t>
  </si>
  <si>
    <t>Mikulski Konrad</t>
  </si>
  <si>
    <t>Mróz Krzysztof</t>
  </si>
  <si>
    <t>Nalepa Aneta</t>
  </si>
  <si>
    <t>Nieckuła Marek</t>
  </si>
  <si>
    <t>Nocoń Jakub</t>
  </si>
  <si>
    <t>Novikov Anatolii</t>
  </si>
  <si>
    <t>Obruśnik Marcin</t>
  </si>
  <si>
    <t>Opach Zdzisław</t>
  </si>
  <si>
    <t>Ordzowiały Dariusz</t>
  </si>
  <si>
    <t>Ostafin Łukasz</t>
  </si>
  <si>
    <t>Ostruszka Krzysztof</t>
  </si>
  <si>
    <t>Pałka Mirosław</t>
  </si>
  <si>
    <t>Paszko Przemysław</t>
  </si>
  <si>
    <t>Pawłowski Rafał Sr</t>
  </si>
  <si>
    <t>Pękała Rafał</t>
  </si>
  <si>
    <t>Pilszek Rafał</t>
  </si>
  <si>
    <t>Pobudkiewicz Piotr</t>
  </si>
  <si>
    <t>Popko Oleksandr</t>
  </si>
  <si>
    <t>Rapiej Bartosz</t>
  </si>
  <si>
    <t>Rettinger Waldemar</t>
  </si>
  <si>
    <t>Rodak Mariusz</t>
  </si>
  <si>
    <t>Rycyk Łukasz</t>
  </si>
  <si>
    <t>Rycyk Patryk</t>
  </si>
  <si>
    <t>Semik Andrzej</t>
  </si>
  <si>
    <t>Shevtsov Viktor</t>
  </si>
  <si>
    <t>Skałuba Sławomir</t>
  </si>
  <si>
    <t>Skoć Marek</t>
  </si>
  <si>
    <t>Skrechota Adam</t>
  </si>
  <si>
    <t>Skurzyński Grzegorz</t>
  </si>
  <si>
    <t>Słomka Marcin</t>
  </si>
  <si>
    <t>Smagoń Andrzej</t>
  </si>
  <si>
    <t>Sołtysik Piotr</t>
  </si>
  <si>
    <t>Spirydoniuk Zbigniew</t>
  </si>
  <si>
    <t>Staś Szymon</t>
  </si>
  <si>
    <t>Szajnik Franciszek</t>
  </si>
  <si>
    <t>Szewczyk Bogusław</t>
  </si>
  <si>
    <t>Szewczyk Krzysztof</t>
  </si>
  <si>
    <t>Szlachetka Mariusz</t>
  </si>
  <si>
    <t>Szymala Kazimierz</t>
  </si>
  <si>
    <t>Telesz Wojciech</t>
  </si>
  <si>
    <t>Tobiasz Robert</t>
  </si>
  <si>
    <t>Tokarczyk Maciej</t>
  </si>
  <si>
    <t>Tołoczko Bartosz</t>
  </si>
  <si>
    <t>Walczyk Marek</t>
  </si>
  <si>
    <t>Wałachowski Mariusz</t>
  </si>
  <si>
    <t>Wanagiel Marek</t>
  </si>
  <si>
    <t>Wierdak Marcin</t>
  </si>
  <si>
    <t>Wilczyński Paweł</t>
  </si>
  <si>
    <t>Windak Jerzy</t>
  </si>
  <si>
    <t>Wojtaszek Grzegorz</t>
  </si>
  <si>
    <t>Zaremba Piotr</t>
  </si>
  <si>
    <t>Zasadzki Andrzej</t>
  </si>
  <si>
    <t>Zasadzki Zbigniew</t>
  </si>
  <si>
    <t>Zawada Andrzej</t>
  </si>
  <si>
    <t>Zieleniak Piotr</t>
  </si>
  <si>
    <t>Zwolski Andrzej</t>
  </si>
  <si>
    <t>Żółtek Tadeusz</t>
  </si>
  <si>
    <t>12 PS</t>
  </si>
  <si>
    <t>TRAPER</t>
  </si>
  <si>
    <t>CUP 2019</t>
  </si>
  <si>
    <t xml:space="preserve"> 12 Puchar Sanu 2019 - TRAPER CUP - Sektor C - jezioro Myczkowce (od mostu w Solinie do 50 m przed tamą w Myczkowcach)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</si>
</sst>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zoomScaleNormal="100" workbookViewId="0">
      <selection sqref="A1:T1"/>
    </sheetView>
  </sheetViews>
  <sheetFormatPr defaultColWidth="9.109375" defaultRowHeight="10.199999999999999" x14ac:dyDescent="0.2"/>
  <cols>
    <col min="1" max="1" width="5.21875" style="3" customWidth="1"/>
    <col min="2" max="2" width="2.44140625" style="2" bestFit="1" customWidth="1"/>
    <col min="3" max="3" width="17.33203125" style="1" bestFit="1" customWidth="1"/>
    <col min="4" max="4" width="3.6640625" style="2" bestFit="1" customWidth="1"/>
    <col min="5" max="5" width="3.5546875" style="2" bestFit="1" customWidth="1"/>
    <col min="6" max="6" width="3.88671875" style="2" bestFit="1" customWidth="1"/>
    <col min="7" max="7" width="3.5546875" style="2" bestFit="1" customWidth="1"/>
    <col min="8" max="8" width="2.44140625" style="2" bestFit="1" customWidth="1"/>
    <col min="9" max="9" width="17.33203125" style="2" bestFit="1" customWidth="1"/>
    <col min="10" max="10" width="3.6640625" style="2" bestFit="1" customWidth="1"/>
    <col min="11" max="11" width="3.5546875" style="2" bestFit="1" customWidth="1"/>
    <col min="12" max="12" width="4.5546875" style="2" bestFit="1" customWidth="1"/>
    <col min="13" max="13" width="3.5546875" style="2" bestFit="1" customWidth="1"/>
    <col min="14" max="14" width="2.44140625" style="1" bestFit="1" customWidth="1"/>
    <col min="15" max="15" width="17.33203125" style="2" bestFit="1" customWidth="1"/>
    <col min="16" max="16" width="3.6640625" style="2" bestFit="1" customWidth="1"/>
    <col min="17" max="17" width="3.5546875" style="2" bestFit="1" customWidth="1"/>
    <col min="18" max="18" width="3.88671875" style="2" bestFit="1" customWidth="1"/>
    <col min="19" max="20" width="3.5546875" style="2" bestFit="1" customWidth="1"/>
    <col min="21" max="16384" width="9.109375" style="1"/>
  </cols>
  <sheetData>
    <row r="1" spans="1:20" s="8" customFormat="1" ht="13.2" x14ac:dyDescent="0.25">
      <c r="A1" s="7" t="s">
        <v>143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s="10" customFormat="1" x14ac:dyDescent="0.2">
      <c r="A2" s="9" t="s">
        <v>6</v>
      </c>
      <c r="B2" s="9" t="s">
        <v>0</v>
      </c>
      <c r="C2" s="9"/>
      <c r="D2" s="9"/>
      <c r="E2" s="9"/>
      <c r="F2" s="9"/>
      <c r="G2" s="9"/>
      <c r="H2" s="9"/>
      <c r="I2" s="9" t="s">
        <v>1</v>
      </c>
      <c r="J2" s="9"/>
      <c r="K2" s="9"/>
      <c r="L2" s="9"/>
      <c r="M2" s="9"/>
      <c r="N2" s="9"/>
      <c r="O2" s="9" t="s">
        <v>2</v>
      </c>
      <c r="P2" s="9"/>
      <c r="Q2" s="9"/>
      <c r="R2" s="9"/>
      <c r="S2" s="9"/>
      <c r="T2" s="9"/>
    </row>
    <row r="3" spans="1:20" s="10" customFormat="1" x14ac:dyDescent="0.2">
      <c r="A3" s="9"/>
      <c r="B3" s="5" t="s">
        <v>4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3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3</v>
      </c>
      <c r="O3" s="5" t="s">
        <v>7</v>
      </c>
      <c r="P3" s="5" t="s">
        <v>8</v>
      </c>
      <c r="Q3" s="5" t="s">
        <v>9</v>
      </c>
      <c r="R3" s="5" t="s">
        <v>10</v>
      </c>
      <c r="S3" s="5" t="s">
        <v>11</v>
      </c>
      <c r="T3" s="5" t="s">
        <v>3</v>
      </c>
    </row>
    <row r="4" spans="1:20" s="10" customFormat="1" ht="11.25" customHeight="1" x14ac:dyDescent="0.2">
      <c r="A4" s="11">
        <v>1</v>
      </c>
      <c r="B4" s="12">
        <v>1</v>
      </c>
      <c r="C4" s="13" t="s">
        <v>86</v>
      </c>
      <c r="D4" s="12">
        <v>4</v>
      </c>
      <c r="E4" s="14">
        <v>46.2</v>
      </c>
      <c r="F4" s="12">
        <v>5530</v>
      </c>
      <c r="G4" s="14">
        <v>11</v>
      </c>
      <c r="H4" s="11">
        <f>SUM(D4:D5)</f>
        <v>6</v>
      </c>
      <c r="I4" s="13" t="s">
        <v>24</v>
      </c>
      <c r="J4" s="12">
        <v>2</v>
      </c>
      <c r="K4" s="14">
        <v>37.200000000000003</v>
      </c>
      <c r="L4" s="12">
        <v>2390</v>
      </c>
      <c r="M4" s="14">
        <v>32</v>
      </c>
      <c r="N4" s="11">
        <f>SUM(J4:J5)</f>
        <v>7</v>
      </c>
      <c r="O4" s="13" t="s">
        <v>72</v>
      </c>
      <c r="P4" s="12">
        <v>1</v>
      </c>
      <c r="Q4" s="14">
        <v>43</v>
      </c>
      <c r="R4" s="12">
        <v>1390</v>
      </c>
      <c r="S4" s="14">
        <v>14.5</v>
      </c>
      <c r="T4" s="11">
        <f>SUM(P4:P5)</f>
        <v>1</v>
      </c>
    </row>
    <row r="5" spans="1:20" s="10" customFormat="1" ht="11.25" customHeight="1" x14ac:dyDescent="0.2">
      <c r="A5" s="11"/>
      <c r="B5" s="12">
        <v>2</v>
      </c>
      <c r="C5" s="13" t="s">
        <v>30</v>
      </c>
      <c r="D5" s="12">
        <v>2</v>
      </c>
      <c r="E5" s="14">
        <v>44.5</v>
      </c>
      <c r="F5" s="12">
        <v>2630</v>
      </c>
      <c r="G5" s="14">
        <v>19</v>
      </c>
      <c r="H5" s="11"/>
      <c r="I5" s="13" t="s">
        <v>126</v>
      </c>
      <c r="J5" s="12">
        <v>5</v>
      </c>
      <c r="K5" s="14">
        <v>44.8</v>
      </c>
      <c r="L5" s="12">
        <v>5870</v>
      </c>
      <c r="M5" s="14">
        <v>15</v>
      </c>
      <c r="N5" s="11"/>
      <c r="O5" s="13" t="s">
        <v>58</v>
      </c>
      <c r="P5" s="12">
        <v>0</v>
      </c>
      <c r="Q5" s="14"/>
      <c r="R5" s="12"/>
      <c r="S5" s="14">
        <v>42</v>
      </c>
      <c r="T5" s="11"/>
    </row>
    <row r="6" spans="1:20" s="10" customFormat="1" ht="11.25" customHeight="1" x14ac:dyDescent="0.2">
      <c r="A6" s="15">
        <v>2</v>
      </c>
      <c r="B6" s="16">
        <v>3</v>
      </c>
      <c r="C6" s="17" t="s">
        <v>61</v>
      </c>
      <c r="D6" s="16">
        <v>5</v>
      </c>
      <c r="E6" s="18">
        <v>44.9</v>
      </c>
      <c r="F6" s="16">
        <v>6050</v>
      </c>
      <c r="G6" s="18">
        <v>6</v>
      </c>
      <c r="H6" s="15">
        <f>SUM(D6:D7)</f>
        <v>11</v>
      </c>
      <c r="I6" s="17" t="s">
        <v>47</v>
      </c>
      <c r="J6" s="16">
        <v>2</v>
      </c>
      <c r="K6" s="18">
        <v>28</v>
      </c>
      <c r="L6" s="16">
        <v>1850</v>
      </c>
      <c r="M6" s="18">
        <v>37</v>
      </c>
      <c r="N6" s="15">
        <f>SUM(J6:J7)</f>
        <v>5</v>
      </c>
      <c r="O6" s="17" t="s">
        <v>66</v>
      </c>
      <c r="P6" s="16">
        <v>0</v>
      </c>
      <c r="Q6" s="18"/>
      <c r="R6" s="16"/>
      <c r="S6" s="18">
        <v>42</v>
      </c>
      <c r="T6" s="15">
        <f>SUM(P6:P7)</f>
        <v>0</v>
      </c>
    </row>
    <row r="7" spans="1:20" s="10" customFormat="1" ht="11.25" customHeight="1" x14ac:dyDescent="0.2">
      <c r="A7" s="15"/>
      <c r="B7" s="16">
        <v>4</v>
      </c>
      <c r="C7" s="17" t="s">
        <v>120</v>
      </c>
      <c r="D7" s="16">
        <v>6</v>
      </c>
      <c r="E7" s="18">
        <v>43.6</v>
      </c>
      <c r="F7" s="16">
        <v>6930</v>
      </c>
      <c r="G7" s="18">
        <v>4</v>
      </c>
      <c r="H7" s="15"/>
      <c r="I7" s="17" t="s">
        <v>77</v>
      </c>
      <c r="J7" s="16">
        <v>3</v>
      </c>
      <c r="K7" s="18">
        <v>37</v>
      </c>
      <c r="L7" s="16">
        <v>3360</v>
      </c>
      <c r="M7" s="18">
        <v>28</v>
      </c>
      <c r="N7" s="15"/>
      <c r="O7" s="17" t="s">
        <v>52</v>
      </c>
      <c r="P7" s="16">
        <v>0</v>
      </c>
      <c r="Q7" s="18"/>
      <c r="R7" s="16"/>
      <c r="S7" s="18">
        <v>42</v>
      </c>
      <c r="T7" s="15"/>
    </row>
    <row r="8" spans="1:20" s="10" customFormat="1" ht="12" customHeight="1" x14ac:dyDescent="0.2">
      <c r="A8" s="11">
        <v>3</v>
      </c>
      <c r="B8" s="12">
        <v>5</v>
      </c>
      <c r="C8" s="13" t="s">
        <v>75</v>
      </c>
      <c r="D8" s="12">
        <v>6</v>
      </c>
      <c r="E8" s="14">
        <v>49</v>
      </c>
      <c r="F8" s="12">
        <v>7560</v>
      </c>
      <c r="G8" s="14">
        <v>3</v>
      </c>
      <c r="H8" s="11">
        <f>SUM(D8:D9)</f>
        <v>8</v>
      </c>
      <c r="I8" s="13" t="s">
        <v>79</v>
      </c>
      <c r="J8" s="12">
        <v>0</v>
      </c>
      <c r="K8" s="14"/>
      <c r="L8" s="12"/>
      <c r="M8" s="14">
        <v>42</v>
      </c>
      <c r="N8" s="11">
        <f>SUM(J8:J9)</f>
        <v>5</v>
      </c>
      <c r="O8" s="13" t="s">
        <v>115</v>
      </c>
      <c r="P8" s="12">
        <v>0</v>
      </c>
      <c r="Q8" s="14"/>
      <c r="R8" s="12"/>
      <c r="S8" s="14">
        <v>42</v>
      </c>
      <c r="T8" s="11">
        <f>SUM(P8:P9)</f>
        <v>0</v>
      </c>
    </row>
    <row r="9" spans="1:20" s="10" customFormat="1" ht="11.25" customHeight="1" x14ac:dyDescent="0.2">
      <c r="A9" s="11"/>
      <c r="B9" s="12">
        <v>6</v>
      </c>
      <c r="C9" s="13" t="s">
        <v>130</v>
      </c>
      <c r="D9" s="12">
        <v>2</v>
      </c>
      <c r="E9" s="14">
        <v>42</v>
      </c>
      <c r="F9" s="12">
        <v>2420</v>
      </c>
      <c r="G9" s="14">
        <v>23</v>
      </c>
      <c r="H9" s="11"/>
      <c r="I9" s="13" t="s">
        <v>132</v>
      </c>
      <c r="J9" s="12">
        <v>5</v>
      </c>
      <c r="K9" s="14">
        <v>38</v>
      </c>
      <c r="L9" s="12">
        <v>5630</v>
      </c>
      <c r="M9" s="14">
        <v>16</v>
      </c>
      <c r="N9" s="11"/>
      <c r="O9" s="13" t="s">
        <v>116</v>
      </c>
      <c r="P9" s="12">
        <v>0</v>
      </c>
      <c r="Q9" s="14"/>
      <c r="R9" s="12"/>
      <c r="S9" s="14">
        <v>42</v>
      </c>
      <c r="T9" s="11"/>
    </row>
    <row r="10" spans="1:20" s="10" customFormat="1" ht="11.25" customHeight="1" x14ac:dyDescent="0.2">
      <c r="A10" s="15">
        <v>4</v>
      </c>
      <c r="B10" s="16">
        <v>7</v>
      </c>
      <c r="C10" s="17" t="s">
        <v>85</v>
      </c>
      <c r="D10" s="16">
        <v>1</v>
      </c>
      <c r="E10" s="18">
        <v>31.6</v>
      </c>
      <c r="F10" s="16">
        <v>1060</v>
      </c>
      <c r="G10" s="18">
        <v>31</v>
      </c>
      <c r="H10" s="15">
        <f>SUM(D10:D11)</f>
        <v>5</v>
      </c>
      <c r="I10" s="17" t="s">
        <v>64</v>
      </c>
      <c r="J10" s="16">
        <v>5</v>
      </c>
      <c r="K10" s="18">
        <v>46</v>
      </c>
      <c r="L10" s="16">
        <v>6710</v>
      </c>
      <c r="M10" s="18">
        <v>12</v>
      </c>
      <c r="N10" s="15">
        <f>SUM(J10:J11)</f>
        <v>7</v>
      </c>
      <c r="O10" s="17" t="s">
        <v>60</v>
      </c>
      <c r="P10" s="16">
        <v>0</v>
      </c>
      <c r="Q10" s="18"/>
      <c r="R10" s="16"/>
      <c r="S10" s="18">
        <v>42</v>
      </c>
      <c r="T10" s="15">
        <f>SUM(P10:P11)</f>
        <v>1</v>
      </c>
    </row>
    <row r="11" spans="1:20" s="10" customFormat="1" ht="11.25" customHeight="1" x14ac:dyDescent="0.2">
      <c r="A11" s="15"/>
      <c r="B11" s="16">
        <v>8</v>
      </c>
      <c r="C11" s="17" t="s">
        <v>54</v>
      </c>
      <c r="D11" s="16">
        <v>4</v>
      </c>
      <c r="E11" s="18">
        <v>44.2</v>
      </c>
      <c r="F11" s="16">
        <v>5020</v>
      </c>
      <c r="G11" s="18">
        <v>12</v>
      </c>
      <c r="H11" s="15"/>
      <c r="I11" s="17" t="s">
        <v>110</v>
      </c>
      <c r="J11" s="16">
        <v>2</v>
      </c>
      <c r="K11" s="18">
        <v>34.5</v>
      </c>
      <c r="L11" s="16">
        <v>2240</v>
      </c>
      <c r="M11" s="18">
        <v>35</v>
      </c>
      <c r="N11" s="15"/>
      <c r="O11" s="17" t="s">
        <v>94</v>
      </c>
      <c r="P11" s="16">
        <v>1</v>
      </c>
      <c r="Q11" s="18">
        <v>43</v>
      </c>
      <c r="R11" s="16">
        <v>1390</v>
      </c>
      <c r="S11" s="18">
        <v>14.5</v>
      </c>
      <c r="T11" s="15"/>
    </row>
    <row r="12" spans="1:20" s="10" customFormat="1" ht="11.25" customHeight="1" x14ac:dyDescent="0.2">
      <c r="A12" s="11">
        <v>5</v>
      </c>
      <c r="B12" s="12">
        <v>9</v>
      </c>
      <c r="C12" s="13" t="s">
        <v>23</v>
      </c>
      <c r="D12" s="12">
        <v>2</v>
      </c>
      <c r="E12" s="14">
        <v>45.7</v>
      </c>
      <c r="F12" s="12">
        <v>2600</v>
      </c>
      <c r="G12" s="14">
        <v>21</v>
      </c>
      <c r="H12" s="11">
        <f>SUM(D12:D13)</f>
        <v>2</v>
      </c>
      <c r="I12" s="13" t="s">
        <v>78</v>
      </c>
      <c r="J12" s="12">
        <v>4</v>
      </c>
      <c r="K12" s="14">
        <v>36.200000000000003</v>
      </c>
      <c r="L12" s="12">
        <v>4390</v>
      </c>
      <c r="M12" s="14">
        <v>25</v>
      </c>
      <c r="N12" s="11">
        <f>SUM(J12:J13)</f>
        <v>6</v>
      </c>
      <c r="O12" s="13" t="s">
        <v>102</v>
      </c>
      <c r="P12" s="12">
        <v>0</v>
      </c>
      <c r="Q12" s="14"/>
      <c r="R12" s="12"/>
      <c r="S12" s="14">
        <v>42</v>
      </c>
      <c r="T12" s="11">
        <f>SUM(P12:P13)</f>
        <v>1</v>
      </c>
    </row>
    <row r="13" spans="1:20" s="10" customFormat="1" ht="12" customHeight="1" x14ac:dyDescent="0.2">
      <c r="A13" s="11"/>
      <c r="B13" s="12">
        <v>10</v>
      </c>
      <c r="C13" s="13" t="s">
        <v>40</v>
      </c>
      <c r="D13" s="12">
        <v>0</v>
      </c>
      <c r="E13" s="14"/>
      <c r="F13" s="12"/>
      <c r="G13" s="14">
        <v>42</v>
      </c>
      <c r="H13" s="11"/>
      <c r="I13" s="13" t="s">
        <v>39</v>
      </c>
      <c r="J13" s="12">
        <v>2</v>
      </c>
      <c r="K13" s="14">
        <v>36</v>
      </c>
      <c r="L13" s="12">
        <v>2240</v>
      </c>
      <c r="M13" s="14">
        <v>34</v>
      </c>
      <c r="N13" s="11"/>
      <c r="O13" s="13" t="s">
        <v>74</v>
      </c>
      <c r="P13" s="12">
        <v>1</v>
      </c>
      <c r="Q13" s="14">
        <v>55.5</v>
      </c>
      <c r="R13" s="12">
        <v>1780</v>
      </c>
      <c r="S13" s="14">
        <v>10</v>
      </c>
      <c r="T13" s="11"/>
    </row>
    <row r="14" spans="1:20" s="10" customFormat="1" ht="11.25" customHeight="1" x14ac:dyDescent="0.2">
      <c r="A14" s="15">
        <v>6</v>
      </c>
      <c r="B14" s="16">
        <v>11</v>
      </c>
      <c r="C14" s="17" t="s">
        <v>136</v>
      </c>
      <c r="D14" s="16">
        <v>3</v>
      </c>
      <c r="E14" s="18">
        <v>37.5</v>
      </c>
      <c r="F14" s="16">
        <v>3600</v>
      </c>
      <c r="G14" s="18">
        <v>15</v>
      </c>
      <c r="H14" s="15">
        <f>SUM(D14:D15)</f>
        <v>8</v>
      </c>
      <c r="I14" s="17" t="s">
        <v>84</v>
      </c>
      <c r="J14" s="16">
        <v>2</v>
      </c>
      <c r="K14" s="18">
        <v>45.6</v>
      </c>
      <c r="L14" s="16">
        <v>2390</v>
      </c>
      <c r="M14" s="18">
        <v>31</v>
      </c>
      <c r="N14" s="15">
        <f>SUM(J14:J15)</f>
        <v>10</v>
      </c>
      <c r="O14" s="17" t="s">
        <v>88</v>
      </c>
      <c r="P14" s="16">
        <v>1</v>
      </c>
      <c r="Q14" s="18">
        <v>42</v>
      </c>
      <c r="R14" s="16">
        <v>1360</v>
      </c>
      <c r="S14" s="18">
        <v>16</v>
      </c>
      <c r="T14" s="15">
        <f>SUM(P14:P15)</f>
        <v>1</v>
      </c>
    </row>
    <row r="15" spans="1:20" s="10" customFormat="1" ht="11.25" customHeight="1" x14ac:dyDescent="0.2">
      <c r="A15" s="15"/>
      <c r="B15" s="16">
        <v>12</v>
      </c>
      <c r="C15" s="17" t="s">
        <v>25</v>
      </c>
      <c r="D15" s="16">
        <v>5</v>
      </c>
      <c r="E15" s="18">
        <v>44.6</v>
      </c>
      <c r="F15" s="16">
        <v>6080</v>
      </c>
      <c r="G15" s="18">
        <v>5</v>
      </c>
      <c r="H15" s="15"/>
      <c r="I15" s="17" t="s">
        <v>62</v>
      </c>
      <c r="J15" s="16">
        <v>8</v>
      </c>
      <c r="K15" s="18">
        <v>47.6</v>
      </c>
      <c r="L15" s="16">
        <v>10040</v>
      </c>
      <c r="M15" s="18">
        <v>3</v>
      </c>
      <c r="N15" s="15"/>
      <c r="O15" s="17" t="s">
        <v>37</v>
      </c>
      <c r="P15" s="16">
        <v>0</v>
      </c>
      <c r="Q15" s="18"/>
      <c r="R15" s="16"/>
      <c r="S15" s="18">
        <v>42</v>
      </c>
      <c r="T15" s="15"/>
    </row>
    <row r="16" spans="1:20" s="10" customFormat="1" ht="11.25" customHeight="1" x14ac:dyDescent="0.2">
      <c r="A16" s="11">
        <v>7</v>
      </c>
      <c r="B16" s="12">
        <v>13</v>
      </c>
      <c r="C16" s="13" t="s">
        <v>137</v>
      </c>
      <c r="D16" s="12">
        <v>4</v>
      </c>
      <c r="E16" s="14">
        <v>45.8</v>
      </c>
      <c r="F16" s="12">
        <v>5770</v>
      </c>
      <c r="G16" s="14">
        <v>9</v>
      </c>
      <c r="H16" s="11">
        <f>SUM(D16:D17)</f>
        <v>4</v>
      </c>
      <c r="I16" s="13" t="s">
        <v>27</v>
      </c>
      <c r="J16" s="12">
        <v>3</v>
      </c>
      <c r="K16" s="14">
        <v>34</v>
      </c>
      <c r="L16" s="12">
        <v>3300</v>
      </c>
      <c r="M16" s="14">
        <v>29</v>
      </c>
      <c r="N16" s="11">
        <f>SUM(J16:J17)</f>
        <v>11</v>
      </c>
      <c r="O16" s="13" t="s">
        <v>34</v>
      </c>
      <c r="P16" s="12">
        <v>0</v>
      </c>
      <c r="Q16" s="14"/>
      <c r="R16" s="12"/>
      <c r="S16" s="14">
        <v>42</v>
      </c>
      <c r="T16" s="11">
        <f>SUM(P16:P17)</f>
        <v>0</v>
      </c>
    </row>
    <row r="17" spans="1:20" s="10" customFormat="1" ht="11.25" customHeight="1" x14ac:dyDescent="0.2">
      <c r="A17" s="11"/>
      <c r="B17" s="12">
        <v>14</v>
      </c>
      <c r="C17" s="13" t="s">
        <v>56</v>
      </c>
      <c r="D17" s="12">
        <v>0</v>
      </c>
      <c r="E17" s="14"/>
      <c r="F17" s="12"/>
      <c r="G17" s="14">
        <v>42</v>
      </c>
      <c r="H17" s="11"/>
      <c r="I17" s="13" t="s">
        <v>139</v>
      </c>
      <c r="J17" s="12">
        <v>8</v>
      </c>
      <c r="K17" s="14">
        <v>46</v>
      </c>
      <c r="L17" s="12">
        <v>9290</v>
      </c>
      <c r="M17" s="14">
        <v>4</v>
      </c>
      <c r="N17" s="11"/>
      <c r="O17" s="13" t="s">
        <v>117</v>
      </c>
      <c r="P17" s="12">
        <v>0</v>
      </c>
      <c r="Q17" s="14"/>
      <c r="R17" s="12"/>
      <c r="S17" s="14">
        <v>42</v>
      </c>
      <c r="T17" s="11"/>
    </row>
    <row r="18" spans="1:20" s="10" customFormat="1" ht="12" customHeight="1" x14ac:dyDescent="0.2">
      <c r="A18" s="15">
        <v>8</v>
      </c>
      <c r="B18" s="16">
        <v>15</v>
      </c>
      <c r="C18" s="17" t="s">
        <v>44</v>
      </c>
      <c r="D18" s="16">
        <v>0</v>
      </c>
      <c r="E18" s="18"/>
      <c r="F18" s="16"/>
      <c r="G18" s="18">
        <v>42</v>
      </c>
      <c r="H18" s="15">
        <f>SUM(D18:D19)</f>
        <v>2</v>
      </c>
      <c r="I18" s="17" t="s">
        <v>45</v>
      </c>
      <c r="J18" s="16">
        <v>5</v>
      </c>
      <c r="K18" s="18">
        <v>33.200000000000003</v>
      </c>
      <c r="L18" s="16">
        <v>5300</v>
      </c>
      <c r="M18" s="18">
        <v>18</v>
      </c>
      <c r="N18" s="15">
        <f>SUM(J18:J19)</f>
        <v>13</v>
      </c>
      <c r="O18" s="17" t="s">
        <v>13</v>
      </c>
      <c r="P18" s="16">
        <v>1</v>
      </c>
      <c r="Q18" s="18">
        <v>36.700000000000003</v>
      </c>
      <c r="R18" s="16">
        <v>1210</v>
      </c>
      <c r="S18" s="18">
        <v>17</v>
      </c>
      <c r="T18" s="15">
        <f>SUM(P18:P19)</f>
        <v>1</v>
      </c>
    </row>
    <row r="19" spans="1:20" s="10" customFormat="1" ht="11.25" customHeight="1" x14ac:dyDescent="0.2">
      <c r="A19" s="15"/>
      <c r="B19" s="16">
        <v>16</v>
      </c>
      <c r="C19" s="17" t="s">
        <v>82</v>
      </c>
      <c r="D19" s="16">
        <v>2</v>
      </c>
      <c r="E19" s="18">
        <v>63</v>
      </c>
      <c r="F19" s="16">
        <v>3050</v>
      </c>
      <c r="G19" s="18">
        <v>17</v>
      </c>
      <c r="H19" s="15"/>
      <c r="I19" s="17" t="s">
        <v>67</v>
      </c>
      <c r="J19" s="16">
        <v>8</v>
      </c>
      <c r="K19" s="18">
        <v>35.5</v>
      </c>
      <c r="L19" s="16">
        <v>8600</v>
      </c>
      <c r="M19" s="18">
        <v>7</v>
      </c>
      <c r="N19" s="15"/>
      <c r="O19" s="17" t="s">
        <v>76</v>
      </c>
      <c r="P19" s="16">
        <v>0</v>
      </c>
      <c r="Q19" s="18"/>
      <c r="R19" s="16"/>
      <c r="S19" s="18">
        <v>42</v>
      </c>
      <c r="T19" s="15"/>
    </row>
    <row r="20" spans="1:20" s="10" customFormat="1" ht="11.25" customHeight="1" x14ac:dyDescent="0.2">
      <c r="A20" s="11">
        <v>9</v>
      </c>
      <c r="B20" s="12">
        <v>17</v>
      </c>
      <c r="C20" s="13" t="s">
        <v>33</v>
      </c>
      <c r="D20" s="12">
        <v>2</v>
      </c>
      <c r="E20" s="14">
        <v>33.700000000000003</v>
      </c>
      <c r="F20" s="12">
        <v>2210</v>
      </c>
      <c r="G20" s="14">
        <v>25</v>
      </c>
      <c r="H20" s="11">
        <f>SUM(D20:D21)</f>
        <v>9</v>
      </c>
      <c r="I20" s="13" t="s">
        <v>49</v>
      </c>
      <c r="J20" s="12">
        <v>7</v>
      </c>
      <c r="K20" s="14">
        <v>44.2</v>
      </c>
      <c r="L20" s="12">
        <v>8470</v>
      </c>
      <c r="M20" s="14">
        <v>8</v>
      </c>
      <c r="N20" s="11">
        <f>SUM(J20:J21)</f>
        <v>11</v>
      </c>
      <c r="O20" s="13" t="s">
        <v>32</v>
      </c>
      <c r="P20" s="12">
        <v>1</v>
      </c>
      <c r="Q20" s="14">
        <v>44.5</v>
      </c>
      <c r="R20" s="12">
        <v>1450</v>
      </c>
      <c r="S20" s="14">
        <v>13</v>
      </c>
      <c r="T20" s="11">
        <f>SUM(P20:P21)</f>
        <v>2</v>
      </c>
    </row>
    <row r="21" spans="1:20" s="10" customFormat="1" ht="11.25" customHeight="1" x14ac:dyDescent="0.2">
      <c r="A21" s="11"/>
      <c r="B21" s="12">
        <v>18</v>
      </c>
      <c r="C21" s="13" t="s">
        <v>38</v>
      </c>
      <c r="D21" s="12">
        <v>7</v>
      </c>
      <c r="E21" s="14">
        <v>44.8</v>
      </c>
      <c r="F21" s="12">
        <v>7840</v>
      </c>
      <c r="G21" s="14">
        <v>2</v>
      </c>
      <c r="H21" s="11"/>
      <c r="I21" s="13" t="s">
        <v>46</v>
      </c>
      <c r="J21" s="12">
        <v>4</v>
      </c>
      <c r="K21" s="14">
        <v>45.1</v>
      </c>
      <c r="L21" s="12">
        <v>5230</v>
      </c>
      <c r="M21" s="14">
        <v>19</v>
      </c>
      <c r="N21" s="11"/>
      <c r="O21" s="13" t="s">
        <v>114</v>
      </c>
      <c r="P21" s="12">
        <v>1</v>
      </c>
      <c r="Q21" s="14">
        <v>25.5</v>
      </c>
      <c r="R21" s="12">
        <v>880</v>
      </c>
      <c r="S21" s="14">
        <v>23</v>
      </c>
      <c r="T21" s="11"/>
    </row>
    <row r="22" spans="1:20" s="10" customFormat="1" ht="11.25" customHeight="1" x14ac:dyDescent="0.2">
      <c r="A22" s="15">
        <v>10</v>
      </c>
      <c r="B22" s="16">
        <v>19</v>
      </c>
      <c r="C22" s="17" t="s">
        <v>119</v>
      </c>
      <c r="D22" s="16">
        <v>2</v>
      </c>
      <c r="E22" s="18">
        <v>54</v>
      </c>
      <c r="F22" s="16">
        <v>3350</v>
      </c>
      <c r="G22" s="18">
        <v>16</v>
      </c>
      <c r="H22" s="15">
        <f>SUM(D22:D23)</f>
        <v>2</v>
      </c>
      <c r="I22" s="17" t="s">
        <v>99</v>
      </c>
      <c r="J22" s="16">
        <v>1</v>
      </c>
      <c r="K22" s="18">
        <v>43</v>
      </c>
      <c r="L22" s="16">
        <v>1390</v>
      </c>
      <c r="M22" s="18">
        <v>39.5</v>
      </c>
      <c r="N22" s="15">
        <f>SUM(J22:J23)</f>
        <v>2</v>
      </c>
      <c r="O22" s="17" t="s">
        <v>16</v>
      </c>
      <c r="P22" s="16">
        <v>1</v>
      </c>
      <c r="Q22" s="18">
        <v>33.200000000000003</v>
      </c>
      <c r="R22" s="16">
        <v>1120</v>
      </c>
      <c r="S22" s="18">
        <v>20</v>
      </c>
      <c r="T22" s="15">
        <f>SUM(P22:P23)</f>
        <v>4</v>
      </c>
    </row>
    <row r="23" spans="1:20" s="10" customFormat="1" ht="12" customHeight="1" x14ac:dyDescent="0.2">
      <c r="A23" s="15"/>
      <c r="B23" s="16">
        <v>20</v>
      </c>
      <c r="C23" s="17" t="s">
        <v>121</v>
      </c>
      <c r="D23" s="16">
        <v>0</v>
      </c>
      <c r="E23" s="18"/>
      <c r="F23" s="16"/>
      <c r="G23" s="18">
        <v>42</v>
      </c>
      <c r="H23" s="15"/>
      <c r="I23" s="17" t="s">
        <v>12</v>
      </c>
      <c r="J23" s="16">
        <v>1</v>
      </c>
      <c r="K23" s="18">
        <v>46</v>
      </c>
      <c r="L23" s="16">
        <v>1480</v>
      </c>
      <c r="M23" s="18">
        <v>38</v>
      </c>
      <c r="N23" s="15"/>
      <c r="O23" s="17" t="s">
        <v>14</v>
      </c>
      <c r="P23" s="16">
        <v>3</v>
      </c>
      <c r="Q23" s="18">
        <v>40.299999999999997</v>
      </c>
      <c r="R23" s="16">
        <v>3420</v>
      </c>
      <c r="S23" s="18">
        <v>4</v>
      </c>
      <c r="T23" s="15"/>
    </row>
    <row r="24" spans="1:20" s="10" customFormat="1" ht="11.25" customHeight="1" x14ac:dyDescent="0.2">
      <c r="A24" s="11">
        <v>11</v>
      </c>
      <c r="B24" s="12">
        <v>21</v>
      </c>
      <c r="C24" s="13" t="s">
        <v>69</v>
      </c>
      <c r="D24" s="12">
        <v>2</v>
      </c>
      <c r="E24" s="14">
        <v>46.9</v>
      </c>
      <c r="F24" s="12">
        <v>2960</v>
      </c>
      <c r="G24" s="14">
        <v>18</v>
      </c>
      <c r="H24" s="11">
        <f>SUM(D24:D25)</f>
        <v>3</v>
      </c>
      <c r="I24" s="13" t="s">
        <v>53</v>
      </c>
      <c r="J24" s="12">
        <v>7</v>
      </c>
      <c r="K24" s="14">
        <v>46.6</v>
      </c>
      <c r="L24" s="12">
        <v>8830</v>
      </c>
      <c r="M24" s="14">
        <v>6</v>
      </c>
      <c r="N24" s="11">
        <f>SUM(J24:J25)</f>
        <v>8</v>
      </c>
      <c r="O24" s="13" t="s">
        <v>80</v>
      </c>
      <c r="P24" s="12">
        <v>0</v>
      </c>
      <c r="Q24" s="14"/>
      <c r="R24" s="12"/>
      <c r="S24" s="14">
        <v>42</v>
      </c>
      <c r="T24" s="11">
        <f>SUM(P24:P25)</f>
        <v>0</v>
      </c>
    </row>
    <row r="25" spans="1:20" s="10" customFormat="1" ht="11.25" customHeight="1" x14ac:dyDescent="0.2">
      <c r="A25" s="11"/>
      <c r="B25" s="12">
        <v>22</v>
      </c>
      <c r="C25" s="13" t="s">
        <v>129</v>
      </c>
      <c r="D25" s="12">
        <v>1</v>
      </c>
      <c r="E25" s="14">
        <v>49.2</v>
      </c>
      <c r="F25" s="12">
        <v>1600</v>
      </c>
      <c r="G25" s="14">
        <v>26</v>
      </c>
      <c r="H25" s="11"/>
      <c r="I25" s="13" t="s">
        <v>103</v>
      </c>
      <c r="J25" s="12">
        <v>1</v>
      </c>
      <c r="K25" s="14">
        <v>35.200000000000003</v>
      </c>
      <c r="L25" s="12">
        <v>1180</v>
      </c>
      <c r="M25" s="14">
        <v>41</v>
      </c>
      <c r="N25" s="11"/>
      <c r="O25" s="13" t="s">
        <v>19</v>
      </c>
      <c r="P25" s="12">
        <v>0</v>
      </c>
      <c r="Q25" s="14"/>
      <c r="R25" s="12"/>
      <c r="S25" s="14">
        <v>42</v>
      </c>
      <c r="T25" s="11"/>
    </row>
    <row r="26" spans="1:20" s="10" customFormat="1" ht="11.25" customHeight="1" x14ac:dyDescent="0.2">
      <c r="A26" s="15">
        <v>12</v>
      </c>
      <c r="B26" s="16">
        <v>23</v>
      </c>
      <c r="C26" s="17" t="s">
        <v>42</v>
      </c>
      <c r="D26" s="16">
        <v>0</v>
      </c>
      <c r="E26" s="18"/>
      <c r="F26" s="16"/>
      <c r="G26" s="18">
        <v>42</v>
      </c>
      <c r="H26" s="15">
        <f>SUM(D26:D27)</f>
        <v>1</v>
      </c>
      <c r="I26" s="17" t="s">
        <v>125</v>
      </c>
      <c r="J26" s="16">
        <v>11</v>
      </c>
      <c r="K26" s="18">
        <v>43.6</v>
      </c>
      <c r="L26" s="16">
        <v>12740</v>
      </c>
      <c r="M26" s="18">
        <v>1</v>
      </c>
      <c r="N26" s="15">
        <f>SUM(J26:J27)</f>
        <v>18</v>
      </c>
      <c r="O26" s="17" t="s">
        <v>93</v>
      </c>
      <c r="P26" s="16">
        <v>1</v>
      </c>
      <c r="Q26" s="18">
        <v>30.2</v>
      </c>
      <c r="R26" s="16">
        <v>1030</v>
      </c>
      <c r="S26" s="18">
        <v>21</v>
      </c>
      <c r="T26" s="15">
        <f>SUM(P26:P27)</f>
        <v>2</v>
      </c>
    </row>
    <row r="27" spans="1:20" s="10" customFormat="1" ht="11.25" customHeight="1" x14ac:dyDescent="0.2">
      <c r="A27" s="15"/>
      <c r="B27" s="16">
        <v>24</v>
      </c>
      <c r="C27" s="17" t="s">
        <v>71</v>
      </c>
      <c r="D27" s="16">
        <v>1</v>
      </c>
      <c r="E27" s="18">
        <v>35</v>
      </c>
      <c r="F27" s="16">
        <v>1150</v>
      </c>
      <c r="G27" s="18">
        <v>29.5</v>
      </c>
      <c r="H27" s="15"/>
      <c r="I27" s="17" t="s">
        <v>90</v>
      </c>
      <c r="J27" s="16">
        <v>7</v>
      </c>
      <c r="K27" s="18">
        <v>36.4</v>
      </c>
      <c r="L27" s="16">
        <v>7510</v>
      </c>
      <c r="M27" s="18">
        <v>9</v>
      </c>
      <c r="N27" s="15"/>
      <c r="O27" s="17" t="s">
        <v>26</v>
      </c>
      <c r="P27" s="16">
        <v>1</v>
      </c>
      <c r="Q27" s="18">
        <v>36</v>
      </c>
      <c r="R27" s="16">
        <v>1180</v>
      </c>
      <c r="S27" s="18">
        <v>19</v>
      </c>
      <c r="T27" s="15"/>
    </row>
    <row r="28" spans="1:20" s="10" customFormat="1" ht="12" customHeight="1" x14ac:dyDescent="0.2">
      <c r="A28" s="11">
        <v>13</v>
      </c>
      <c r="B28" s="12">
        <v>25</v>
      </c>
      <c r="C28" s="13" t="s">
        <v>105</v>
      </c>
      <c r="D28" s="12">
        <v>3</v>
      </c>
      <c r="E28" s="14">
        <v>39.799999999999997</v>
      </c>
      <c r="F28" s="12">
        <v>3630</v>
      </c>
      <c r="G28" s="14">
        <v>14</v>
      </c>
      <c r="H28" s="11">
        <f>SUM(D28:D29)</f>
        <v>7</v>
      </c>
      <c r="I28" s="13" t="s">
        <v>100</v>
      </c>
      <c r="J28" s="12">
        <v>4</v>
      </c>
      <c r="K28" s="14">
        <v>37.5</v>
      </c>
      <c r="L28" s="12">
        <v>4600</v>
      </c>
      <c r="M28" s="14">
        <v>21</v>
      </c>
      <c r="N28" s="11">
        <f>SUM(J28:J29)</f>
        <v>10</v>
      </c>
      <c r="O28" s="13" t="s">
        <v>35</v>
      </c>
      <c r="P28" s="12">
        <v>2</v>
      </c>
      <c r="Q28" s="14">
        <v>45.2</v>
      </c>
      <c r="R28" s="12">
        <v>2600</v>
      </c>
      <c r="S28" s="14">
        <v>7</v>
      </c>
      <c r="T28" s="11">
        <f>SUM(P28:P29)</f>
        <v>5</v>
      </c>
    </row>
    <row r="29" spans="1:20" s="10" customFormat="1" ht="11.25" customHeight="1" x14ac:dyDescent="0.2">
      <c r="A29" s="11"/>
      <c r="B29" s="12">
        <v>26</v>
      </c>
      <c r="C29" s="13" t="s">
        <v>21</v>
      </c>
      <c r="D29" s="12">
        <v>4</v>
      </c>
      <c r="E29" s="14">
        <v>48</v>
      </c>
      <c r="F29" s="12">
        <v>4960</v>
      </c>
      <c r="G29" s="14">
        <v>13</v>
      </c>
      <c r="H29" s="11"/>
      <c r="I29" s="13" t="s">
        <v>111</v>
      </c>
      <c r="J29" s="12">
        <v>6</v>
      </c>
      <c r="K29" s="14">
        <v>44.5</v>
      </c>
      <c r="L29" s="12">
        <v>7050</v>
      </c>
      <c r="M29" s="14">
        <v>11</v>
      </c>
      <c r="N29" s="11"/>
      <c r="O29" s="13" t="s">
        <v>101</v>
      </c>
      <c r="P29" s="12">
        <v>3</v>
      </c>
      <c r="Q29" s="14">
        <v>34.1</v>
      </c>
      <c r="R29" s="12">
        <v>3360</v>
      </c>
      <c r="S29" s="14">
        <v>5</v>
      </c>
      <c r="T29" s="11"/>
    </row>
    <row r="30" spans="1:20" s="10" customFormat="1" ht="12.75" customHeight="1" x14ac:dyDescent="0.2">
      <c r="A30" s="15">
        <v>14</v>
      </c>
      <c r="B30" s="16">
        <v>27</v>
      </c>
      <c r="C30" s="17" t="s">
        <v>65</v>
      </c>
      <c r="D30" s="16">
        <v>2</v>
      </c>
      <c r="E30" s="18">
        <v>37.5</v>
      </c>
      <c r="F30" s="16">
        <v>2300</v>
      </c>
      <c r="G30" s="18">
        <v>24</v>
      </c>
      <c r="H30" s="15">
        <f>SUM(D30:D31)</f>
        <v>4</v>
      </c>
      <c r="I30" s="17" t="s">
        <v>104</v>
      </c>
      <c r="J30" s="16">
        <v>4</v>
      </c>
      <c r="K30" s="18">
        <v>42</v>
      </c>
      <c r="L30" s="16">
        <v>4810</v>
      </c>
      <c r="M30" s="18">
        <v>20</v>
      </c>
      <c r="N30" s="15">
        <f>SUM(J30:J31)</f>
        <v>8</v>
      </c>
      <c r="O30" s="17" t="s">
        <v>109</v>
      </c>
      <c r="P30" s="16">
        <v>0</v>
      </c>
      <c r="Q30" s="18"/>
      <c r="R30" s="16"/>
      <c r="S30" s="18">
        <v>42</v>
      </c>
      <c r="T30" s="15">
        <f>SUM(P30:P31)</f>
        <v>1</v>
      </c>
    </row>
    <row r="31" spans="1:20" s="10" customFormat="1" ht="12.75" customHeight="1" x14ac:dyDescent="0.2">
      <c r="A31" s="15"/>
      <c r="B31" s="16">
        <v>28</v>
      </c>
      <c r="C31" s="17" t="s">
        <v>128</v>
      </c>
      <c r="D31" s="16">
        <v>2</v>
      </c>
      <c r="E31" s="18">
        <v>40.5</v>
      </c>
      <c r="F31" s="16">
        <v>2630</v>
      </c>
      <c r="G31" s="18">
        <v>20</v>
      </c>
      <c r="H31" s="15"/>
      <c r="I31" s="17" t="s">
        <v>91</v>
      </c>
      <c r="J31" s="16">
        <v>4</v>
      </c>
      <c r="K31" s="18">
        <v>35</v>
      </c>
      <c r="L31" s="16">
        <v>4300</v>
      </c>
      <c r="M31" s="18">
        <v>26</v>
      </c>
      <c r="N31" s="15"/>
      <c r="O31" s="17" t="s">
        <v>63</v>
      </c>
      <c r="P31" s="16">
        <v>1</v>
      </c>
      <c r="Q31" s="18">
        <v>27.5</v>
      </c>
      <c r="R31" s="16">
        <v>940</v>
      </c>
      <c r="S31" s="18">
        <v>22</v>
      </c>
      <c r="T31" s="15"/>
    </row>
    <row r="32" spans="1:20" s="10" customFormat="1" ht="12.75" customHeight="1" x14ac:dyDescent="0.2">
      <c r="A32" s="11">
        <v>15</v>
      </c>
      <c r="B32" s="12">
        <v>29</v>
      </c>
      <c r="C32" s="13" t="s">
        <v>98</v>
      </c>
      <c r="D32" s="12">
        <v>0</v>
      </c>
      <c r="E32" s="14"/>
      <c r="F32" s="12"/>
      <c r="G32" s="14">
        <v>42</v>
      </c>
      <c r="H32" s="11">
        <f>SUM(D32:D33)</f>
        <v>0</v>
      </c>
      <c r="I32" s="13" t="s">
        <v>57</v>
      </c>
      <c r="J32" s="12">
        <v>9</v>
      </c>
      <c r="K32" s="14">
        <v>46.1</v>
      </c>
      <c r="L32" s="12">
        <v>10500</v>
      </c>
      <c r="M32" s="14">
        <v>2</v>
      </c>
      <c r="N32" s="11">
        <f>SUM(J32:J33)</f>
        <v>13</v>
      </c>
      <c r="O32" s="13" t="s">
        <v>97</v>
      </c>
      <c r="P32" s="12">
        <v>0</v>
      </c>
      <c r="Q32" s="14"/>
      <c r="R32" s="12"/>
      <c r="S32" s="14">
        <v>42</v>
      </c>
      <c r="T32" s="11">
        <f>SUM(P32:P33)</f>
        <v>1</v>
      </c>
    </row>
    <row r="33" spans="1:20" s="10" customFormat="1" ht="13.5" customHeight="1" x14ac:dyDescent="0.2">
      <c r="A33" s="11"/>
      <c r="B33" s="12">
        <v>30</v>
      </c>
      <c r="C33" s="13" t="s">
        <v>31</v>
      </c>
      <c r="D33" s="12">
        <v>0</v>
      </c>
      <c r="E33" s="14"/>
      <c r="F33" s="12"/>
      <c r="G33" s="14">
        <v>42</v>
      </c>
      <c r="H33" s="11"/>
      <c r="I33" s="13" t="s">
        <v>87</v>
      </c>
      <c r="J33" s="12">
        <v>4</v>
      </c>
      <c r="K33" s="14">
        <v>37</v>
      </c>
      <c r="L33" s="12">
        <v>4510</v>
      </c>
      <c r="M33" s="14">
        <v>24</v>
      </c>
      <c r="N33" s="11"/>
      <c r="O33" s="13" t="s">
        <v>20</v>
      </c>
      <c r="P33" s="12">
        <v>1</v>
      </c>
      <c r="Q33" s="12">
        <v>45</v>
      </c>
      <c r="R33" s="12">
        <v>1450</v>
      </c>
      <c r="S33" s="14">
        <v>12</v>
      </c>
      <c r="T33" s="11"/>
    </row>
    <row r="34" spans="1:20" s="10" customFormat="1" ht="11.25" customHeight="1" x14ac:dyDescent="0.2">
      <c r="A34" s="15">
        <v>16</v>
      </c>
      <c r="B34" s="16">
        <v>31</v>
      </c>
      <c r="C34" s="17" t="s">
        <v>95</v>
      </c>
      <c r="D34" s="16">
        <v>4</v>
      </c>
      <c r="E34" s="18">
        <v>50.5</v>
      </c>
      <c r="F34" s="16">
        <v>5620</v>
      </c>
      <c r="G34" s="18">
        <v>10</v>
      </c>
      <c r="H34" s="15">
        <f>SUM(D34:D35)</f>
        <v>9</v>
      </c>
      <c r="I34" s="17" t="s">
        <v>22</v>
      </c>
      <c r="J34" s="16">
        <v>2</v>
      </c>
      <c r="K34" s="18">
        <v>36</v>
      </c>
      <c r="L34" s="16">
        <v>2270</v>
      </c>
      <c r="M34" s="18">
        <v>33</v>
      </c>
      <c r="N34" s="15">
        <f>SUM(J34:J35)</f>
        <v>4</v>
      </c>
      <c r="O34" s="17" t="s">
        <v>133</v>
      </c>
      <c r="P34" s="16">
        <v>2</v>
      </c>
      <c r="Q34" s="18">
        <v>42.3</v>
      </c>
      <c r="R34" s="16">
        <v>2540</v>
      </c>
      <c r="S34" s="18">
        <v>8</v>
      </c>
      <c r="T34" s="15">
        <f>SUM(P34:P35)</f>
        <v>6</v>
      </c>
    </row>
    <row r="35" spans="1:20" s="10" customFormat="1" ht="11.25" customHeight="1" x14ac:dyDescent="0.2">
      <c r="A35" s="15"/>
      <c r="B35" s="16">
        <v>32</v>
      </c>
      <c r="C35" s="17" t="s">
        <v>134</v>
      </c>
      <c r="D35" s="16">
        <v>5</v>
      </c>
      <c r="E35" s="18">
        <v>42.5</v>
      </c>
      <c r="F35" s="16">
        <v>5960</v>
      </c>
      <c r="G35" s="18">
        <v>7</v>
      </c>
      <c r="H35" s="15"/>
      <c r="I35" s="17" t="s">
        <v>41</v>
      </c>
      <c r="J35" s="16">
        <v>2</v>
      </c>
      <c r="K35" s="18">
        <v>32.6</v>
      </c>
      <c r="L35" s="16">
        <v>2180</v>
      </c>
      <c r="M35" s="18">
        <v>36</v>
      </c>
      <c r="N35" s="15"/>
      <c r="O35" s="17" t="s">
        <v>89</v>
      </c>
      <c r="P35" s="16">
        <v>4</v>
      </c>
      <c r="Q35" s="18">
        <v>45.6</v>
      </c>
      <c r="R35" s="16">
        <v>5050</v>
      </c>
      <c r="S35" s="18">
        <v>1</v>
      </c>
      <c r="T35" s="15"/>
    </row>
    <row r="36" spans="1:20" s="10" customFormat="1" ht="11.25" customHeight="1" x14ac:dyDescent="0.2">
      <c r="A36" s="11">
        <v>17</v>
      </c>
      <c r="B36" s="12">
        <v>33</v>
      </c>
      <c r="C36" s="13" t="s">
        <v>107</v>
      </c>
      <c r="D36" s="12">
        <v>0</v>
      </c>
      <c r="E36" s="14"/>
      <c r="F36" s="12"/>
      <c r="G36" s="14">
        <v>42</v>
      </c>
      <c r="H36" s="11">
        <f>SUM(D36:D37)</f>
        <v>0</v>
      </c>
      <c r="I36" s="13" t="s">
        <v>36</v>
      </c>
      <c r="J36" s="12">
        <v>4</v>
      </c>
      <c r="K36" s="14">
        <v>38</v>
      </c>
      <c r="L36" s="12">
        <v>4540</v>
      </c>
      <c r="M36" s="14">
        <v>23</v>
      </c>
      <c r="N36" s="11">
        <f>SUM(J36:J37)</f>
        <v>8</v>
      </c>
      <c r="O36" s="13" t="s">
        <v>92</v>
      </c>
      <c r="P36" s="12">
        <v>4</v>
      </c>
      <c r="Q36" s="14">
        <v>43.5</v>
      </c>
      <c r="R36" s="12">
        <v>4750</v>
      </c>
      <c r="S36" s="14">
        <v>2</v>
      </c>
      <c r="T36" s="11">
        <f>SUM(P36:P37)</f>
        <v>7</v>
      </c>
    </row>
    <row r="37" spans="1:20" s="10" customFormat="1" ht="11.25" customHeight="1" x14ac:dyDescent="0.2">
      <c r="A37" s="11"/>
      <c r="B37" s="12">
        <v>34</v>
      </c>
      <c r="C37" s="13" t="s">
        <v>131</v>
      </c>
      <c r="D37" s="12">
        <v>0</v>
      </c>
      <c r="E37" s="14"/>
      <c r="F37" s="12"/>
      <c r="G37" s="14">
        <v>42</v>
      </c>
      <c r="H37" s="11"/>
      <c r="I37" s="13" t="s">
        <v>106</v>
      </c>
      <c r="J37" s="12">
        <v>4</v>
      </c>
      <c r="K37" s="14">
        <v>35</v>
      </c>
      <c r="L37" s="12">
        <v>4600</v>
      </c>
      <c r="M37" s="14">
        <v>22</v>
      </c>
      <c r="N37" s="11"/>
      <c r="O37" s="13" t="s">
        <v>122</v>
      </c>
      <c r="P37" s="12">
        <v>3</v>
      </c>
      <c r="Q37" s="14">
        <v>41.5</v>
      </c>
      <c r="R37" s="12">
        <v>3750</v>
      </c>
      <c r="S37" s="14">
        <v>3</v>
      </c>
      <c r="T37" s="11"/>
    </row>
    <row r="38" spans="1:20" s="10" customFormat="1" ht="12" customHeight="1" x14ac:dyDescent="0.2">
      <c r="A38" s="15">
        <v>18</v>
      </c>
      <c r="B38" s="16">
        <v>35</v>
      </c>
      <c r="C38" s="17" t="s">
        <v>123</v>
      </c>
      <c r="D38" s="16">
        <v>5</v>
      </c>
      <c r="E38" s="18">
        <v>43.5</v>
      </c>
      <c r="F38" s="16">
        <v>5810</v>
      </c>
      <c r="G38" s="18">
        <v>8</v>
      </c>
      <c r="H38" s="15">
        <f>SUM(D38:D39)</f>
        <v>6</v>
      </c>
      <c r="I38" s="17" t="s">
        <v>29</v>
      </c>
      <c r="J38" s="16">
        <v>6</v>
      </c>
      <c r="K38" s="18">
        <v>35</v>
      </c>
      <c r="L38" s="16">
        <v>6480</v>
      </c>
      <c r="M38" s="18">
        <v>13</v>
      </c>
      <c r="N38" s="15">
        <f>SUM(J38:J39)</f>
        <v>10</v>
      </c>
      <c r="O38" s="17" t="s">
        <v>48</v>
      </c>
      <c r="P38" s="16">
        <v>0</v>
      </c>
      <c r="Q38" s="18"/>
      <c r="R38" s="16"/>
      <c r="S38" s="18">
        <v>42</v>
      </c>
      <c r="T38" s="15">
        <f>SUM(P38:P39)</f>
        <v>1</v>
      </c>
    </row>
    <row r="39" spans="1:20" s="10" customFormat="1" ht="11.25" customHeight="1" x14ac:dyDescent="0.2">
      <c r="A39" s="15"/>
      <c r="B39" s="16">
        <v>36</v>
      </c>
      <c r="C39" s="17" t="s">
        <v>124</v>
      </c>
      <c r="D39" s="16">
        <v>1</v>
      </c>
      <c r="E39" s="18">
        <v>35</v>
      </c>
      <c r="F39" s="16">
        <v>1150</v>
      </c>
      <c r="G39" s="18">
        <v>29.5</v>
      </c>
      <c r="H39" s="15"/>
      <c r="I39" s="17" t="s">
        <v>113</v>
      </c>
      <c r="J39" s="16">
        <v>4</v>
      </c>
      <c r="K39" s="18">
        <v>58</v>
      </c>
      <c r="L39" s="16">
        <v>5620</v>
      </c>
      <c r="M39" s="18">
        <v>17</v>
      </c>
      <c r="N39" s="15"/>
      <c r="O39" s="17" t="s">
        <v>55</v>
      </c>
      <c r="P39" s="16">
        <v>1</v>
      </c>
      <c r="Q39" s="18">
        <v>36.299999999999997</v>
      </c>
      <c r="R39" s="16">
        <v>1210</v>
      </c>
      <c r="S39" s="18">
        <v>18</v>
      </c>
      <c r="T39" s="15"/>
    </row>
    <row r="40" spans="1:20" s="10" customFormat="1" ht="11.25" customHeight="1" x14ac:dyDescent="0.2">
      <c r="A40" s="11">
        <v>19</v>
      </c>
      <c r="B40" s="12">
        <v>37</v>
      </c>
      <c r="C40" s="13" t="s">
        <v>83</v>
      </c>
      <c r="D40" s="12">
        <v>1</v>
      </c>
      <c r="E40" s="14">
        <v>43.7</v>
      </c>
      <c r="F40" s="12">
        <v>1420</v>
      </c>
      <c r="G40" s="14">
        <v>28</v>
      </c>
      <c r="H40" s="11">
        <f>SUM(D40:D41)</f>
        <v>8</v>
      </c>
      <c r="I40" s="13" t="s">
        <v>112</v>
      </c>
      <c r="J40" s="12">
        <v>6</v>
      </c>
      <c r="K40" s="14">
        <v>46</v>
      </c>
      <c r="L40" s="12">
        <v>7320</v>
      </c>
      <c r="M40" s="14">
        <v>10</v>
      </c>
      <c r="N40" s="11">
        <f>SUM(J40:J41)</f>
        <v>8</v>
      </c>
      <c r="O40" s="13" t="s">
        <v>59</v>
      </c>
      <c r="P40" s="12">
        <v>0</v>
      </c>
      <c r="Q40" s="14"/>
      <c r="R40" s="12"/>
      <c r="S40" s="14">
        <v>42</v>
      </c>
      <c r="T40" s="11">
        <f>SUM(P40:P41)</f>
        <v>0</v>
      </c>
    </row>
    <row r="41" spans="1:20" s="10" customFormat="1" ht="11.25" customHeight="1" x14ac:dyDescent="0.2">
      <c r="A41" s="11"/>
      <c r="B41" s="12">
        <v>38</v>
      </c>
      <c r="C41" s="13" t="s">
        <v>15</v>
      </c>
      <c r="D41" s="12">
        <v>7</v>
      </c>
      <c r="E41" s="14">
        <v>45.5</v>
      </c>
      <c r="F41" s="12">
        <v>8320</v>
      </c>
      <c r="G41" s="14">
        <v>1</v>
      </c>
      <c r="H41" s="11"/>
      <c r="I41" s="13" t="s">
        <v>127</v>
      </c>
      <c r="J41" s="12">
        <v>2</v>
      </c>
      <c r="K41" s="14">
        <v>41</v>
      </c>
      <c r="L41" s="12">
        <v>2540</v>
      </c>
      <c r="M41" s="14">
        <v>30</v>
      </c>
      <c r="N41" s="11"/>
      <c r="O41" s="13" t="s">
        <v>135</v>
      </c>
      <c r="P41" s="12">
        <v>0</v>
      </c>
      <c r="Q41" s="14"/>
      <c r="R41" s="12"/>
      <c r="S41" s="14">
        <v>42</v>
      </c>
      <c r="T41" s="11"/>
    </row>
    <row r="42" spans="1:20" s="10" customFormat="1" ht="11.25" customHeight="1" x14ac:dyDescent="0.2">
      <c r="A42" s="19">
        <v>20</v>
      </c>
      <c r="B42" s="16">
        <v>39</v>
      </c>
      <c r="C42" s="17" t="s">
        <v>138</v>
      </c>
      <c r="D42" s="16">
        <v>0</v>
      </c>
      <c r="E42" s="18"/>
      <c r="F42" s="16"/>
      <c r="G42" s="18">
        <v>42</v>
      </c>
      <c r="H42" s="15">
        <f>SUM(D42:D43)</f>
        <v>2</v>
      </c>
      <c r="I42" s="17" t="s">
        <v>108</v>
      </c>
      <c r="J42" s="16">
        <v>7</v>
      </c>
      <c r="K42" s="18">
        <v>47.5</v>
      </c>
      <c r="L42" s="16">
        <v>9100</v>
      </c>
      <c r="M42" s="18">
        <v>5</v>
      </c>
      <c r="N42" s="15">
        <f>SUM(J42:J43)</f>
        <v>10</v>
      </c>
      <c r="O42" s="17" t="s">
        <v>81</v>
      </c>
      <c r="P42" s="16">
        <v>1</v>
      </c>
      <c r="Q42" s="18">
        <v>47</v>
      </c>
      <c r="R42" s="16">
        <v>1510</v>
      </c>
      <c r="S42" s="18">
        <v>11</v>
      </c>
      <c r="T42" s="15">
        <f>SUM(P42:P43)</f>
        <v>1</v>
      </c>
    </row>
    <row r="43" spans="1:20" s="10" customFormat="1" ht="12" customHeight="1" x14ac:dyDescent="0.2">
      <c r="A43" s="20"/>
      <c r="B43" s="16">
        <v>40</v>
      </c>
      <c r="C43" s="17" t="s">
        <v>70</v>
      </c>
      <c r="D43" s="16">
        <v>2</v>
      </c>
      <c r="E43" s="18">
        <v>22.3</v>
      </c>
      <c r="F43" s="16">
        <v>1550</v>
      </c>
      <c r="G43" s="18">
        <v>27</v>
      </c>
      <c r="H43" s="15"/>
      <c r="I43" s="17" t="s">
        <v>96</v>
      </c>
      <c r="J43" s="16">
        <v>3</v>
      </c>
      <c r="K43" s="18">
        <v>39.9</v>
      </c>
      <c r="L43" s="16">
        <v>3510</v>
      </c>
      <c r="M43" s="18">
        <v>27</v>
      </c>
      <c r="N43" s="15"/>
      <c r="O43" s="17" t="s">
        <v>51</v>
      </c>
      <c r="P43" s="16">
        <v>0</v>
      </c>
      <c r="Q43" s="18"/>
      <c r="R43" s="16"/>
      <c r="S43" s="18">
        <v>42</v>
      </c>
      <c r="T43" s="15"/>
    </row>
    <row r="44" spans="1:20" s="10" customFormat="1" ht="12" customHeight="1" x14ac:dyDescent="0.2">
      <c r="A44" s="11">
        <v>21</v>
      </c>
      <c r="B44" s="12">
        <v>41</v>
      </c>
      <c r="C44" s="13" t="s">
        <v>50</v>
      </c>
      <c r="D44" s="12">
        <v>0</v>
      </c>
      <c r="E44" s="14"/>
      <c r="F44" s="12"/>
      <c r="G44" s="14">
        <v>42</v>
      </c>
      <c r="H44" s="11">
        <f>SUM(D44:D45)</f>
        <v>2</v>
      </c>
      <c r="I44" s="13" t="s">
        <v>28</v>
      </c>
      <c r="J44" s="12">
        <v>5</v>
      </c>
      <c r="K44" s="14">
        <v>45.5</v>
      </c>
      <c r="L44" s="12">
        <v>6290</v>
      </c>
      <c r="M44" s="14">
        <v>14</v>
      </c>
      <c r="N44" s="11">
        <f>SUM(J44:J45)</f>
        <v>6</v>
      </c>
      <c r="O44" s="13" t="s">
        <v>73</v>
      </c>
      <c r="P44" s="12">
        <v>2</v>
      </c>
      <c r="Q44" s="14">
        <v>43</v>
      </c>
      <c r="R44" s="12">
        <v>2720</v>
      </c>
      <c r="S44" s="14">
        <v>6</v>
      </c>
      <c r="T44" s="11">
        <f>SUM(P44:P45)</f>
        <v>3</v>
      </c>
    </row>
    <row r="45" spans="1:20" s="10" customFormat="1" ht="12" customHeight="1" x14ac:dyDescent="0.2">
      <c r="A45" s="11"/>
      <c r="B45" s="12">
        <v>42</v>
      </c>
      <c r="C45" s="13" t="s">
        <v>43</v>
      </c>
      <c r="D45" s="12">
        <v>2</v>
      </c>
      <c r="E45" s="14">
        <v>44.7</v>
      </c>
      <c r="F45" s="12">
        <v>2540</v>
      </c>
      <c r="G45" s="14">
        <v>22</v>
      </c>
      <c r="H45" s="11"/>
      <c r="I45" s="13" t="s">
        <v>118</v>
      </c>
      <c r="J45" s="12">
        <v>1</v>
      </c>
      <c r="K45" s="14">
        <v>43</v>
      </c>
      <c r="L45" s="12">
        <v>1390</v>
      </c>
      <c r="M45" s="14">
        <v>39.5</v>
      </c>
      <c r="N45" s="11"/>
      <c r="O45" s="13" t="s">
        <v>68</v>
      </c>
      <c r="P45" s="12">
        <v>1</v>
      </c>
      <c r="Q45" s="14">
        <v>65.3</v>
      </c>
      <c r="R45" s="12">
        <v>2080</v>
      </c>
      <c r="S45" s="14">
        <v>9</v>
      </c>
      <c r="T45" s="11"/>
    </row>
    <row r="46" spans="1:20" s="10" customFormat="1" x14ac:dyDescent="0.2">
      <c r="A46" s="25" t="s">
        <v>140</v>
      </c>
      <c r="B46" s="26"/>
      <c r="C46" s="22" t="s">
        <v>5</v>
      </c>
      <c r="D46" s="4">
        <f>SUM(D4:D45)</f>
        <v>99</v>
      </c>
      <c r="E46" s="21"/>
      <c r="F46" s="21"/>
      <c r="G46" s="21"/>
      <c r="H46" s="21"/>
      <c r="I46" s="22" t="s">
        <v>5</v>
      </c>
      <c r="J46" s="4">
        <f>SUM(J4:J45)</f>
        <v>180</v>
      </c>
      <c r="K46" s="21"/>
      <c r="L46" s="21"/>
      <c r="M46" s="21"/>
      <c r="N46" s="21"/>
      <c r="O46" s="22" t="s">
        <v>5</v>
      </c>
      <c r="P46" s="4">
        <f>SUM(P4:P45)</f>
        <v>38</v>
      </c>
      <c r="Q46" s="21"/>
      <c r="R46" s="21"/>
      <c r="S46" s="21"/>
      <c r="T46" s="4">
        <f>SUM(D46,J46,P46)</f>
        <v>317</v>
      </c>
    </row>
    <row r="47" spans="1:20" s="10" customFormat="1" x14ac:dyDescent="0.2">
      <c r="A47" s="27" t="s">
        <v>141</v>
      </c>
      <c r="B47" s="28"/>
      <c r="C47" s="24" t="s">
        <v>17</v>
      </c>
      <c r="D47" s="6">
        <f>SUM(H4:H45)/21</f>
        <v>4.7142857142857144</v>
      </c>
      <c r="E47" s="23"/>
      <c r="F47" s="23"/>
      <c r="G47" s="23"/>
      <c r="H47" s="23"/>
      <c r="I47" s="24" t="s">
        <v>17</v>
      </c>
      <c r="J47" s="6">
        <f>SUM(N4:N45)/21</f>
        <v>8.5714285714285712</v>
      </c>
      <c r="K47" s="23"/>
      <c r="L47" s="23"/>
      <c r="M47" s="23"/>
      <c r="O47" s="24" t="s">
        <v>17</v>
      </c>
      <c r="P47" s="6">
        <f>SUM(T4:T45)/21</f>
        <v>1.8095238095238095</v>
      </c>
      <c r="Q47" s="23"/>
      <c r="R47" s="23"/>
      <c r="S47" s="23"/>
      <c r="T47" s="6">
        <f>SUM(T46)/63</f>
        <v>5.0317460317460316</v>
      </c>
    </row>
    <row r="48" spans="1:20" s="10" customFormat="1" x14ac:dyDescent="0.2">
      <c r="A48" s="27" t="s">
        <v>142</v>
      </c>
      <c r="B48" s="28"/>
      <c r="C48" s="24" t="s">
        <v>18</v>
      </c>
      <c r="D48" s="6">
        <f>SUM(H5:H46)/42</f>
        <v>2.2142857142857144</v>
      </c>
      <c r="E48" s="23"/>
      <c r="F48" s="23"/>
      <c r="G48" s="23"/>
      <c r="H48" s="23"/>
      <c r="I48" s="24" t="s">
        <v>18</v>
      </c>
      <c r="J48" s="6">
        <f>SUM(N5:N45)/42</f>
        <v>4.1190476190476186</v>
      </c>
      <c r="K48" s="23"/>
      <c r="L48" s="23"/>
      <c r="M48" s="23"/>
      <c r="O48" s="24" t="s">
        <v>18</v>
      </c>
      <c r="P48" s="6">
        <f>SUM(T5:T45)/42</f>
        <v>0.88095238095238093</v>
      </c>
      <c r="Q48" s="23"/>
      <c r="R48" s="23"/>
      <c r="S48" s="23"/>
      <c r="T48" s="6">
        <f>SUM(T46)/126</f>
        <v>2.5158730158730158</v>
      </c>
    </row>
  </sheetData>
  <mergeCells count="92">
    <mergeCell ref="A46:B46"/>
    <mergeCell ref="A47:B47"/>
    <mergeCell ref="A48:B48"/>
    <mergeCell ref="N42:N43"/>
    <mergeCell ref="T38:T39"/>
    <mergeCell ref="T42:T43"/>
    <mergeCell ref="A44:A45"/>
    <mergeCell ref="H44:H45"/>
    <mergeCell ref="N44:N45"/>
    <mergeCell ref="T44:T45"/>
    <mergeCell ref="O2:T2"/>
    <mergeCell ref="T40:T41"/>
    <mergeCell ref="N26:N27"/>
    <mergeCell ref="T32:T33"/>
    <mergeCell ref="T34:T35"/>
    <mergeCell ref="N32:N33"/>
    <mergeCell ref="N38:N39"/>
    <mergeCell ref="N40:N41"/>
    <mergeCell ref="T36:T37"/>
    <mergeCell ref="N34:N35"/>
    <mergeCell ref="N36:N37"/>
    <mergeCell ref="N14:N15"/>
    <mergeCell ref="N16:N17"/>
    <mergeCell ref="N22:N23"/>
    <mergeCell ref="B2:H2"/>
    <mergeCell ref="I2:N2"/>
    <mergeCell ref="H4:H5"/>
    <mergeCell ref="H6:H7"/>
    <mergeCell ref="H8:H9"/>
    <mergeCell ref="H10:H11"/>
    <mergeCell ref="H12:H13"/>
    <mergeCell ref="N12:N13"/>
    <mergeCell ref="N4:N5"/>
    <mergeCell ref="T4:T5"/>
    <mergeCell ref="T6:T7"/>
    <mergeCell ref="N6:N7"/>
    <mergeCell ref="N8:N9"/>
    <mergeCell ref="N10:N11"/>
    <mergeCell ref="T8:T9"/>
    <mergeCell ref="T10:T11"/>
    <mergeCell ref="T30:T31"/>
    <mergeCell ref="T16:T17"/>
    <mergeCell ref="T18:T19"/>
    <mergeCell ref="T20:T21"/>
    <mergeCell ref="T22:T23"/>
    <mergeCell ref="T26:T27"/>
    <mergeCell ref="T28:T29"/>
    <mergeCell ref="T24:T25"/>
    <mergeCell ref="N28:N29"/>
    <mergeCell ref="N30:N31"/>
    <mergeCell ref="N18:N19"/>
    <mergeCell ref="N20:N21"/>
    <mergeCell ref="H18:H19"/>
    <mergeCell ref="H20:H21"/>
    <mergeCell ref="N24:N25"/>
    <mergeCell ref="H22:H23"/>
    <mergeCell ref="H24:H25"/>
    <mergeCell ref="H14:H15"/>
    <mergeCell ref="H42:H43"/>
    <mergeCell ref="H32:H33"/>
    <mergeCell ref="H34:H35"/>
    <mergeCell ref="H36:H37"/>
    <mergeCell ref="H38:H39"/>
    <mergeCell ref="H40:H41"/>
    <mergeCell ref="H26:H27"/>
    <mergeCell ref="A2:A3"/>
    <mergeCell ref="A1:T1"/>
    <mergeCell ref="A36:A37"/>
    <mergeCell ref="A38:A39"/>
    <mergeCell ref="A40:A41"/>
    <mergeCell ref="A4:A5"/>
    <mergeCell ref="A6:A7"/>
    <mergeCell ref="A8:A9"/>
    <mergeCell ref="A10:A11"/>
    <mergeCell ref="A22:A23"/>
    <mergeCell ref="H28:H29"/>
    <mergeCell ref="H30:H31"/>
    <mergeCell ref="A26:A27"/>
    <mergeCell ref="T12:T13"/>
    <mergeCell ref="T14:T15"/>
    <mergeCell ref="H16:H17"/>
    <mergeCell ref="A12:A13"/>
    <mergeCell ref="A42:A43"/>
    <mergeCell ref="A28:A29"/>
    <mergeCell ref="A30:A31"/>
    <mergeCell ref="A34:A35"/>
    <mergeCell ref="A20:A21"/>
    <mergeCell ref="A16:A17"/>
    <mergeCell ref="A32:A33"/>
    <mergeCell ref="A18:A19"/>
    <mergeCell ref="A24:A25"/>
    <mergeCell ref="A14:A15"/>
  </mergeCells>
  <phoneticPr fontId="0" type="noConversion"/>
  <pageMargins left="1.7322834645669292" right="0.59055118110236227" top="0.43307086614173229" bottom="0.19685039370078741" header="0.31496062992125984" footer="0.27559055118110237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2016-05-03T11:37:40Z</cp:lastPrinted>
  <dcterms:created xsi:type="dcterms:W3CDTF">2003-06-13T07:01:41Z</dcterms:created>
  <dcterms:modified xsi:type="dcterms:W3CDTF">2026-01-08T12:27:23Z</dcterms:modified>
</cp:coreProperties>
</file>