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90" windowWidth="6375" windowHeight="61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U9" i="1" l="1"/>
  <c r="T9" i="1"/>
  <c r="N9" i="1"/>
  <c r="H9" i="1"/>
  <c r="H4" i="1"/>
  <c r="N4" i="1"/>
  <c r="T4" i="1"/>
  <c r="O48" i="1"/>
  <c r="I48" i="1"/>
  <c r="C48" i="1"/>
  <c r="U46" i="1"/>
  <c r="U49" i="1"/>
  <c r="T49" i="1"/>
  <c r="N49" i="1"/>
  <c r="H49" i="1"/>
  <c r="W41" i="1" l="1"/>
  <c r="W37" i="1"/>
  <c r="W33" i="1"/>
  <c r="W28" i="1"/>
  <c r="W24" i="1"/>
  <c r="W19" i="1"/>
  <c r="W14" i="1"/>
  <c r="W9" i="1"/>
  <c r="W4" i="1"/>
  <c r="T41" i="1" l="1"/>
  <c r="H41" i="1"/>
  <c r="T33" i="1"/>
  <c r="N33" i="1"/>
  <c r="H33" i="1"/>
  <c r="T19" i="1"/>
  <c r="N19" i="1"/>
  <c r="H19" i="1"/>
  <c r="U19" i="1" s="1"/>
  <c r="T14" i="1"/>
  <c r="N14" i="1"/>
  <c r="H14" i="1"/>
  <c r="H28" i="1"/>
  <c r="N41" i="1"/>
  <c r="N28" i="1"/>
  <c r="T28" i="1"/>
  <c r="H37" i="1"/>
  <c r="N37" i="1"/>
  <c r="T37" i="1"/>
  <c r="H24" i="1"/>
  <c r="N24" i="1"/>
  <c r="T24" i="1"/>
  <c r="U4" i="1" l="1"/>
  <c r="U41" i="1"/>
  <c r="U28" i="1"/>
  <c r="U24" i="1"/>
  <c r="U14" i="1"/>
  <c r="U33" i="1"/>
  <c r="U37" i="1"/>
  <c r="W49" i="1" l="1"/>
</calcChain>
</file>

<file path=xl/sharedStrings.xml><?xml version="1.0" encoding="utf-8"?>
<sst xmlns="http://schemas.openxmlformats.org/spreadsheetml/2006/main" count="195" uniqueCount="178">
  <si>
    <t>Tura 1</t>
  </si>
  <si>
    <t>Tura 2</t>
  </si>
  <si>
    <t>ryb</t>
  </si>
  <si>
    <t>Tura 3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</si>
  <si>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</si>
  <si>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</si>
  <si>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</si>
  <si>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</si>
  <si>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</si>
  <si>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</si>
  <si>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</si>
  <si>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</si>
  <si>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</si>
  <si>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</si>
  <si>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</si>
  <si>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</si>
  <si>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</si>
  <si>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</si>
  <si>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</si>
  <si>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</si>
  <si>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</si>
  <si>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</si>
  <si>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</si>
  <si>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</si>
  <si>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do ujścia Hoczewki</t>
  </si>
  <si>
    <t>Rapiej</t>
  </si>
  <si>
    <t>Walczyk</t>
  </si>
  <si>
    <t>Zieleniak</t>
  </si>
  <si>
    <t>Mróz</t>
  </si>
  <si>
    <t>Irsak</t>
  </si>
  <si>
    <t>Jankowski</t>
  </si>
  <si>
    <t>Telesz</t>
  </si>
  <si>
    <t>Gonciarczyk</t>
  </si>
  <si>
    <t>Maciaszek</t>
  </si>
  <si>
    <t>Wnękowicz Antoni</t>
  </si>
  <si>
    <t>Pękała</t>
  </si>
  <si>
    <t>Haszczyc</t>
  </si>
  <si>
    <t>Pilszek</t>
  </si>
  <si>
    <t>Słomka</t>
  </si>
  <si>
    <t>Gębala</t>
  </si>
  <si>
    <t>Szymala</t>
  </si>
  <si>
    <t>Gerula</t>
  </si>
  <si>
    <t>Kinal</t>
  </si>
  <si>
    <t>Chytła</t>
  </si>
  <si>
    <t>Guzdek</t>
  </si>
  <si>
    <t>Szlachetka</t>
  </si>
  <si>
    <t>Bąk</t>
  </si>
  <si>
    <t>Staś</t>
  </si>
  <si>
    <t>Nieckuła</t>
  </si>
  <si>
    <t>Kwaśniewski</t>
  </si>
  <si>
    <t>Buchwald</t>
  </si>
  <si>
    <t>Kubik</t>
  </si>
  <si>
    <t>Kowalski Marek</t>
  </si>
  <si>
    <t>Lach</t>
  </si>
  <si>
    <t>Wnękowicz Andrzej</t>
  </si>
  <si>
    <t>Ostruszka</t>
  </si>
  <si>
    <t>Skurzyński</t>
  </si>
  <si>
    <t>Fejkiel</t>
  </si>
  <si>
    <t>Obruśnik</t>
  </si>
  <si>
    <t>Kaniuczak</t>
  </si>
  <si>
    <t>Armatys</t>
  </si>
  <si>
    <t>Sołtysik</t>
  </si>
  <si>
    <t>Wnękowicz Adam</t>
  </si>
  <si>
    <t>Tobiasz</t>
  </si>
  <si>
    <t>Ostafin</t>
  </si>
  <si>
    <t>Paszko</t>
  </si>
  <si>
    <t>Guziec</t>
  </si>
  <si>
    <t>Korzeniowski</t>
  </si>
  <si>
    <t>Nocoń</t>
  </si>
  <si>
    <t>Greszta</t>
  </si>
  <si>
    <t>Dyduch</t>
  </si>
  <si>
    <t>Benio</t>
  </si>
  <si>
    <t>Mikulski</t>
  </si>
  <si>
    <t>Żółtek</t>
  </si>
  <si>
    <t>Grzegorczyk G.</t>
  </si>
  <si>
    <t>Zasadzki A.</t>
  </si>
  <si>
    <t>Borowiec W.</t>
  </si>
  <si>
    <t>Jaklewicz</t>
  </si>
  <si>
    <t>Gołofit G.</t>
  </si>
  <si>
    <t>Bodinka</t>
  </si>
  <si>
    <t>Kręcigłowa</t>
  </si>
  <si>
    <t>Wałachowski</t>
  </si>
  <si>
    <t>Wierdak</t>
  </si>
  <si>
    <t>Pobudkiewicz</t>
  </si>
  <si>
    <t>Zawada</t>
  </si>
  <si>
    <t>Grzywa</t>
  </si>
  <si>
    <t>Bednarczyk</t>
  </si>
  <si>
    <t>Lorenc</t>
  </si>
  <si>
    <t>Ordzowiały</t>
  </si>
  <si>
    <t>Borowiec Ł.</t>
  </si>
  <si>
    <t>Latusek</t>
  </si>
  <si>
    <t>Semik</t>
  </si>
  <si>
    <t>Zaremba</t>
  </si>
  <si>
    <t>Pałka</t>
  </si>
  <si>
    <t>Kurnicki</t>
  </si>
  <si>
    <t>Mikrut</t>
  </si>
  <si>
    <t>Konieczny G.</t>
  </si>
  <si>
    <t>Konieczny P.</t>
  </si>
  <si>
    <t>Hadam B.</t>
  </si>
  <si>
    <t>Gluza T.</t>
  </si>
  <si>
    <t>Kowalski D.</t>
  </si>
  <si>
    <t>Tokarczyk</t>
  </si>
  <si>
    <t>Kubacki</t>
  </si>
  <si>
    <t>Majer</t>
  </si>
  <si>
    <t>Wojtaszek</t>
  </si>
  <si>
    <t>Gaweł</t>
  </si>
  <si>
    <t>Chrobak</t>
  </si>
  <si>
    <t>Średni</t>
  </si>
  <si>
    <t>status</t>
  </si>
  <si>
    <t>stanowisk</t>
  </si>
  <si>
    <t>Szewczyk K.</t>
  </si>
  <si>
    <t>Rycyk Ł.</t>
  </si>
  <si>
    <t>12 Puchar Sanu 2019 - TRAPER CUP - I liga - sektor A (OS San - od końca II wyspy do ujścia Hoczewki)</t>
  </si>
  <si>
    <t>od skały w Zwierzyniu</t>
  </si>
  <si>
    <t>do drzewa nr 8</t>
  </si>
  <si>
    <t>od drzewa nr 8</t>
  </si>
  <si>
    <t>12 PS</t>
  </si>
  <si>
    <t>TRAPER</t>
  </si>
  <si>
    <t>CUP</t>
  </si>
  <si>
    <t xml:space="preserve"> do 50 m poniżej wiaty TRAPER</t>
  </si>
  <si>
    <t>od 50 poniżej wiaty TRAPER</t>
  </si>
  <si>
    <t>do garbu powyżej linii WN</t>
  </si>
  <si>
    <t>od garbu powyżej linii WN</t>
  </si>
  <si>
    <t>do dołka głowacicowego</t>
  </si>
  <si>
    <t>od dołka głowacicowego</t>
  </si>
  <si>
    <t>do przejazdu w Średniej Wsi</t>
  </si>
  <si>
    <t>od przejazdu w Średniej Wsi</t>
  </si>
  <si>
    <t>do 100 m poniżej starego mostu</t>
  </si>
  <si>
    <t>PRZERWA</t>
  </si>
  <si>
    <t>od 100 m powyżej potoku</t>
  </si>
  <si>
    <t>w Średniej Wsi</t>
  </si>
  <si>
    <t>do wysepki poniżej kapliczki</t>
  </si>
  <si>
    <t>od wysepki poniżej kapliczki</t>
  </si>
  <si>
    <t>do starej drogi powyżej WC</t>
  </si>
  <si>
    <t>na płani w Bachlawie</t>
  </si>
  <si>
    <t>od starej drogi powyżej WC</t>
  </si>
  <si>
    <t>Ciążyński</t>
  </si>
  <si>
    <t>Nalepa</t>
  </si>
  <si>
    <t>Zwolski</t>
  </si>
  <si>
    <t>Gagatek</t>
  </si>
  <si>
    <t>Smagoń</t>
  </si>
  <si>
    <t>Skrechota</t>
  </si>
  <si>
    <t>Konieczny B.</t>
  </si>
  <si>
    <t>Skałuba</t>
  </si>
  <si>
    <t>Szewczyk B.</t>
  </si>
  <si>
    <t>Opach Z.</t>
  </si>
  <si>
    <t>Spirydoniuk</t>
  </si>
  <si>
    <t>Opach K.</t>
  </si>
  <si>
    <t>Adamów</t>
  </si>
  <si>
    <t>Rodak</t>
  </si>
  <si>
    <t>Popko</t>
  </si>
  <si>
    <t>Michalski</t>
  </si>
  <si>
    <t>Buoso</t>
  </si>
  <si>
    <t>Novikov</t>
  </si>
  <si>
    <t>Czech</t>
  </si>
  <si>
    <t>Rettinger</t>
  </si>
  <si>
    <t>Wanagiel</t>
  </si>
  <si>
    <t>Szajnik</t>
  </si>
  <si>
    <t>Chraca</t>
  </si>
  <si>
    <t>Zasadzki Z.</t>
  </si>
  <si>
    <t>Windak</t>
  </si>
  <si>
    <t>Skoć</t>
  </si>
  <si>
    <t>Łach Paweł</t>
  </si>
  <si>
    <t>Wilczyński</t>
  </si>
  <si>
    <t>Gąsienica-Bryjak</t>
  </si>
  <si>
    <t>Gajda</t>
  </si>
  <si>
    <t>Janik</t>
  </si>
  <si>
    <t>Tołoczko</t>
  </si>
  <si>
    <t>Krupa</t>
  </si>
  <si>
    <t>Gawlicki</t>
  </si>
  <si>
    <t>Rycyk P.</t>
  </si>
  <si>
    <t>Łukaszczyk J.</t>
  </si>
  <si>
    <t>Łukaszczyk A.</t>
  </si>
  <si>
    <t>Pawłowski</t>
  </si>
  <si>
    <t>Czernielewski</t>
  </si>
  <si>
    <t>Gąsienica Daniel</t>
  </si>
  <si>
    <t>Buda</t>
  </si>
  <si>
    <t>Shevtsov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</si>
</sst>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7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zoomScale="130" zoomScaleNormal="130" workbookViewId="0">
      <selection sqref="A1:W1"/>
    </sheetView>
  </sheetViews>
  <sheetFormatPr defaultRowHeight="12.75" x14ac:dyDescent="0.2"/>
  <cols>
    <col min="1" max="1" width="3.42578125" style="2" customWidth="1"/>
    <col min="2" max="2" width="3.28515625" style="2" customWidth="1"/>
    <col min="3" max="3" width="12.28515625" style="1" bestFit="1" customWidth="1"/>
    <col min="4" max="5" width="3.5703125" style="2" bestFit="1" customWidth="1"/>
    <col min="6" max="6" width="3.85546875" style="2" bestFit="1" customWidth="1"/>
    <col min="7" max="7" width="3.5703125" style="2" bestFit="1" customWidth="1"/>
    <col min="8" max="8" width="3.42578125" style="2" customWidth="1"/>
    <col min="9" max="9" width="11.7109375" style="2" bestFit="1" customWidth="1"/>
    <col min="10" max="11" width="3.5703125" style="2" bestFit="1" customWidth="1"/>
    <col min="12" max="12" width="3.85546875" style="2" bestFit="1" customWidth="1"/>
    <col min="13" max="13" width="3.5703125" style="2" bestFit="1" customWidth="1"/>
    <col min="14" max="14" width="3.42578125" style="1" customWidth="1"/>
    <col min="15" max="15" width="12.28515625" style="2" bestFit="1" customWidth="1"/>
    <col min="16" max="17" width="3.5703125" style="2" bestFit="1" customWidth="1"/>
    <col min="18" max="18" width="3.85546875" style="2" bestFit="1" customWidth="1"/>
    <col min="19" max="19" width="3.5703125" style="2" bestFit="1" customWidth="1"/>
    <col min="20" max="20" width="3.42578125" style="2" customWidth="1"/>
    <col min="21" max="21" width="4.7109375" style="3" customWidth="1"/>
    <col min="22" max="22" width="28.85546875" style="5" bestFit="1" customWidth="1"/>
    <col min="23" max="23" width="9" style="1" bestFit="1" customWidth="1"/>
    <col min="24" max="16384" width="9.140625" style="1"/>
  </cols>
  <sheetData>
    <row r="1" spans="1:23" s="4" customFormat="1" ht="15.75" x14ac:dyDescent="0.2">
      <c r="A1" s="60" t="s">
        <v>112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s="6" customFormat="1" ht="9.75" x14ac:dyDescent="0.2">
      <c r="A2" s="63" t="s">
        <v>12</v>
      </c>
      <c r="B2" s="65" t="s">
        <v>13</v>
      </c>
      <c r="C2" s="61" t="s">
        <v>0</v>
      </c>
      <c r="D2" s="61"/>
      <c r="E2" s="61"/>
      <c r="F2" s="61"/>
      <c r="G2" s="61"/>
      <c r="H2" s="62"/>
      <c r="I2" s="65" t="s">
        <v>1</v>
      </c>
      <c r="J2" s="65"/>
      <c r="K2" s="65"/>
      <c r="L2" s="65"/>
      <c r="M2" s="65"/>
      <c r="N2" s="65"/>
      <c r="O2" s="65" t="s">
        <v>3</v>
      </c>
      <c r="P2" s="65"/>
      <c r="Q2" s="65"/>
      <c r="R2" s="65"/>
      <c r="S2" s="65"/>
      <c r="T2" s="65"/>
      <c r="U2" s="9" t="s">
        <v>4</v>
      </c>
      <c r="V2" s="65" t="s">
        <v>11</v>
      </c>
      <c r="W2" s="10" t="s">
        <v>21</v>
      </c>
    </row>
    <row r="3" spans="1:23" s="6" customFormat="1" ht="9.75" x14ac:dyDescent="0.2">
      <c r="A3" s="64"/>
      <c r="B3" s="65"/>
      <c r="C3" s="11" t="s">
        <v>20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5</v>
      </c>
      <c r="I3" s="9" t="s">
        <v>20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5</v>
      </c>
      <c r="O3" s="9" t="s">
        <v>20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5</v>
      </c>
      <c r="U3" s="9" t="s">
        <v>2</v>
      </c>
      <c r="V3" s="65"/>
      <c r="W3" s="12" t="s">
        <v>22</v>
      </c>
    </row>
    <row r="4" spans="1:23" ht="11.25" x14ac:dyDescent="0.2">
      <c r="A4" s="66">
        <v>1</v>
      </c>
      <c r="B4" s="7">
        <v>1</v>
      </c>
      <c r="C4" s="13" t="s">
        <v>147</v>
      </c>
      <c r="D4" s="14">
        <v>1</v>
      </c>
      <c r="E4" s="15">
        <v>27.5</v>
      </c>
      <c r="F4" s="14">
        <v>940</v>
      </c>
      <c r="G4" s="15">
        <v>23</v>
      </c>
      <c r="H4" s="51">
        <f>SUM(D4:D8)</f>
        <v>6</v>
      </c>
      <c r="I4" s="16" t="s">
        <v>160</v>
      </c>
      <c r="J4" s="14">
        <v>0</v>
      </c>
      <c r="K4" s="15"/>
      <c r="L4" s="14"/>
      <c r="M4" s="15">
        <v>42</v>
      </c>
      <c r="N4" s="51">
        <f>SUM(J4:J8)</f>
        <v>4</v>
      </c>
      <c r="O4" s="16" t="s">
        <v>73</v>
      </c>
      <c r="P4" s="14">
        <v>2</v>
      </c>
      <c r="Q4" s="15">
        <v>34.1</v>
      </c>
      <c r="R4" s="14">
        <v>2240</v>
      </c>
      <c r="S4" s="15">
        <v>10</v>
      </c>
      <c r="T4" s="51">
        <f>SUM(P4:P8)</f>
        <v>9</v>
      </c>
      <c r="U4" s="35">
        <f>SUM(H4,N4,T4)</f>
        <v>19</v>
      </c>
      <c r="V4" s="58" t="s">
        <v>113</v>
      </c>
      <c r="W4" s="53">
        <f>SUM(U4)-18</f>
        <v>1</v>
      </c>
    </row>
    <row r="5" spans="1:23" ht="11.25" x14ac:dyDescent="0.2">
      <c r="A5" s="67"/>
      <c r="B5" s="7">
        <v>2</v>
      </c>
      <c r="C5" s="13" t="s">
        <v>149</v>
      </c>
      <c r="D5" s="14">
        <v>0</v>
      </c>
      <c r="E5" s="15"/>
      <c r="F5" s="14"/>
      <c r="G5" s="15">
        <v>42</v>
      </c>
      <c r="H5" s="51"/>
      <c r="I5" s="16" t="s">
        <v>78</v>
      </c>
      <c r="J5" s="14">
        <v>0</v>
      </c>
      <c r="K5" s="15"/>
      <c r="L5" s="14"/>
      <c r="M5" s="15">
        <v>42</v>
      </c>
      <c r="N5" s="51"/>
      <c r="O5" s="17" t="s">
        <v>63</v>
      </c>
      <c r="P5" s="14">
        <v>1</v>
      </c>
      <c r="Q5" s="15">
        <v>35.4</v>
      </c>
      <c r="R5" s="14">
        <v>1180</v>
      </c>
      <c r="S5" s="15">
        <v>19</v>
      </c>
      <c r="T5" s="51"/>
      <c r="U5" s="35"/>
      <c r="V5" s="59"/>
      <c r="W5" s="53"/>
    </row>
    <row r="6" spans="1:23" ht="11.25" x14ac:dyDescent="0.2">
      <c r="A6" s="67"/>
      <c r="B6" s="7">
        <v>3</v>
      </c>
      <c r="C6" s="13" t="s">
        <v>55</v>
      </c>
      <c r="D6" s="14">
        <v>0</v>
      </c>
      <c r="E6" s="15"/>
      <c r="F6" s="14"/>
      <c r="G6" s="15">
        <v>42</v>
      </c>
      <c r="H6" s="51"/>
      <c r="I6" s="16" t="s">
        <v>158</v>
      </c>
      <c r="J6" s="14">
        <v>1</v>
      </c>
      <c r="K6" s="15">
        <v>26.6</v>
      </c>
      <c r="L6" s="14">
        <v>910</v>
      </c>
      <c r="M6" s="15">
        <v>21.5</v>
      </c>
      <c r="N6" s="51"/>
      <c r="O6" s="17" t="s">
        <v>79</v>
      </c>
      <c r="P6" s="14">
        <v>1</v>
      </c>
      <c r="Q6" s="15">
        <v>25</v>
      </c>
      <c r="R6" s="14">
        <v>850</v>
      </c>
      <c r="S6" s="15">
        <v>26</v>
      </c>
      <c r="T6" s="51"/>
      <c r="U6" s="35"/>
      <c r="V6" s="59" t="s">
        <v>114</v>
      </c>
      <c r="W6" s="53"/>
    </row>
    <row r="7" spans="1:23" ht="11.25" x14ac:dyDescent="0.2">
      <c r="A7" s="67"/>
      <c r="B7" s="7">
        <v>4</v>
      </c>
      <c r="C7" s="13" t="s">
        <v>52</v>
      </c>
      <c r="D7" s="14">
        <v>1</v>
      </c>
      <c r="E7" s="15">
        <v>25.4</v>
      </c>
      <c r="F7" s="14">
        <v>880</v>
      </c>
      <c r="G7" s="15">
        <v>29</v>
      </c>
      <c r="H7" s="51"/>
      <c r="I7" s="17" t="s">
        <v>102</v>
      </c>
      <c r="J7" s="14">
        <v>0</v>
      </c>
      <c r="K7" s="15"/>
      <c r="L7" s="14"/>
      <c r="M7" s="15">
        <v>42</v>
      </c>
      <c r="N7" s="51"/>
      <c r="O7" s="16" t="s">
        <v>41</v>
      </c>
      <c r="P7" s="14">
        <v>3</v>
      </c>
      <c r="Q7" s="15">
        <v>39.200000000000003</v>
      </c>
      <c r="R7" s="14">
        <v>3270</v>
      </c>
      <c r="S7" s="15">
        <v>4</v>
      </c>
      <c r="T7" s="51"/>
      <c r="U7" s="35"/>
      <c r="V7" s="59"/>
      <c r="W7" s="53"/>
    </row>
    <row r="8" spans="1:23" ht="11.25" x14ac:dyDescent="0.2">
      <c r="A8" s="68"/>
      <c r="B8" s="7">
        <v>5</v>
      </c>
      <c r="C8" s="18" t="s">
        <v>74</v>
      </c>
      <c r="D8" s="14">
        <v>4</v>
      </c>
      <c r="E8" s="15">
        <v>34</v>
      </c>
      <c r="F8" s="14">
        <v>3880</v>
      </c>
      <c r="G8" s="15">
        <v>5</v>
      </c>
      <c r="H8" s="51"/>
      <c r="I8" s="16" t="s">
        <v>152</v>
      </c>
      <c r="J8" s="14">
        <v>3</v>
      </c>
      <c r="K8" s="15">
        <v>37.1</v>
      </c>
      <c r="L8" s="14">
        <v>3270</v>
      </c>
      <c r="M8" s="15">
        <v>7</v>
      </c>
      <c r="N8" s="51"/>
      <c r="O8" s="16" t="s">
        <v>168</v>
      </c>
      <c r="P8" s="14">
        <v>2</v>
      </c>
      <c r="Q8" s="15">
        <v>37.5</v>
      </c>
      <c r="R8" s="14">
        <v>2180</v>
      </c>
      <c r="S8" s="15">
        <v>11</v>
      </c>
      <c r="T8" s="51"/>
      <c r="U8" s="35"/>
      <c r="V8" s="56"/>
      <c r="W8" s="53"/>
    </row>
    <row r="9" spans="1:23" ht="11.25" customHeight="1" x14ac:dyDescent="0.2">
      <c r="A9" s="69">
        <v>2</v>
      </c>
      <c r="B9" s="8">
        <v>6</v>
      </c>
      <c r="C9" s="19" t="s">
        <v>144</v>
      </c>
      <c r="D9" s="20">
        <v>2</v>
      </c>
      <c r="E9" s="21">
        <v>36</v>
      </c>
      <c r="F9" s="20">
        <v>2330</v>
      </c>
      <c r="G9" s="21">
        <v>14</v>
      </c>
      <c r="H9" s="52">
        <f>SUM(D9:D13)</f>
        <v>9</v>
      </c>
      <c r="I9" s="23" t="s">
        <v>154</v>
      </c>
      <c r="J9" s="20">
        <v>1</v>
      </c>
      <c r="K9" s="21">
        <v>27.5</v>
      </c>
      <c r="L9" s="20">
        <v>940</v>
      </c>
      <c r="M9" s="21">
        <v>16</v>
      </c>
      <c r="N9" s="52">
        <f>SUM(J9:J13)</f>
        <v>7</v>
      </c>
      <c r="O9" s="22" t="s">
        <v>175</v>
      </c>
      <c r="P9" s="20">
        <v>0</v>
      </c>
      <c r="Q9" s="21"/>
      <c r="R9" s="20"/>
      <c r="S9" s="21">
        <v>42</v>
      </c>
      <c r="T9" s="52">
        <f>SUM(P9:P13)</f>
        <v>10</v>
      </c>
      <c r="U9" s="55">
        <f>SUM(H9,N9,T9)</f>
        <v>26</v>
      </c>
      <c r="V9" s="57" t="s">
        <v>115</v>
      </c>
      <c r="W9" s="54">
        <f>SUM(U9)-18</f>
        <v>8</v>
      </c>
    </row>
    <row r="10" spans="1:23" ht="11.25" customHeight="1" x14ac:dyDescent="0.2">
      <c r="A10" s="70"/>
      <c r="B10" s="8">
        <v>7</v>
      </c>
      <c r="C10" s="19" t="s">
        <v>28</v>
      </c>
      <c r="D10" s="20">
        <v>0</v>
      </c>
      <c r="E10" s="21"/>
      <c r="F10" s="20"/>
      <c r="G10" s="21">
        <v>42</v>
      </c>
      <c r="H10" s="52"/>
      <c r="I10" s="22" t="s">
        <v>161</v>
      </c>
      <c r="J10" s="20">
        <v>0</v>
      </c>
      <c r="K10" s="21"/>
      <c r="L10" s="20"/>
      <c r="M10" s="21">
        <v>42</v>
      </c>
      <c r="N10" s="52"/>
      <c r="O10" s="22" t="s">
        <v>33</v>
      </c>
      <c r="P10" s="20">
        <v>3</v>
      </c>
      <c r="Q10" s="21">
        <v>47.1</v>
      </c>
      <c r="R10" s="20">
        <v>3600</v>
      </c>
      <c r="S10" s="21">
        <v>2</v>
      </c>
      <c r="T10" s="52"/>
      <c r="U10" s="55"/>
      <c r="V10" s="47"/>
      <c r="W10" s="54"/>
    </row>
    <row r="11" spans="1:23" ht="11.25" customHeight="1" x14ac:dyDescent="0.2">
      <c r="A11" s="70"/>
      <c r="B11" s="8">
        <v>8</v>
      </c>
      <c r="C11" s="19" t="s">
        <v>87</v>
      </c>
      <c r="D11" s="20">
        <v>1</v>
      </c>
      <c r="E11" s="21">
        <v>39</v>
      </c>
      <c r="F11" s="20">
        <v>1270</v>
      </c>
      <c r="G11" s="21">
        <v>20</v>
      </c>
      <c r="H11" s="52"/>
      <c r="I11" s="22" t="s">
        <v>162</v>
      </c>
      <c r="J11" s="20">
        <v>0</v>
      </c>
      <c r="K11" s="21"/>
      <c r="L11" s="20"/>
      <c r="M11" s="21">
        <v>42</v>
      </c>
      <c r="N11" s="52"/>
      <c r="O11" s="22" t="s">
        <v>48</v>
      </c>
      <c r="P11" s="20">
        <v>2</v>
      </c>
      <c r="Q11" s="21">
        <v>39.5</v>
      </c>
      <c r="R11" s="20">
        <v>2450</v>
      </c>
      <c r="S11" s="21">
        <v>9</v>
      </c>
      <c r="T11" s="52"/>
      <c r="U11" s="55"/>
      <c r="V11" s="47" t="s">
        <v>119</v>
      </c>
      <c r="W11" s="54"/>
    </row>
    <row r="12" spans="1:23" ht="11.25" customHeight="1" x14ac:dyDescent="0.2">
      <c r="A12" s="70"/>
      <c r="B12" s="8">
        <v>9</v>
      </c>
      <c r="C12" s="19" t="s">
        <v>42</v>
      </c>
      <c r="D12" s="20">
        <v>3</v>
      </c>
      <c r="E12" s="21">
        <v>42.1</v>
      </c>
      <c r="F12" s="20">
        <v>3930</v>
      </c>
      <c r="G12" s="21">
        <v>4</v>
      </c>
      <c r="H12" s="52"/>
      <c r="I12" s="22" t="s">
        <v>77</v>
      </c>
      <c r="J12" s="20">
        <v>3</v>
      </c>
      <c r="K12" s="21">
        <v>42.3</v>
      </c>
      <c r="L12" s="20">
        <v>3630</v>
      </c>
      <c r="M12" s="21">
        <v>6</v>
      </c>
      <c r="N12" s="52"/>
      <c r="O12" s="23" t="s">
        <v>82</v>
      </c>
      <c r="P12" s="20">
        <v>3</v>
      </c>
      <c r="Q12" s="21">
        <v>40.1</v>
      </c>
      <c r="R12" s="20">
        <v>3480</v>
      </c>
      <c r="S12" s="21">
        <v>3</v>
      </c>
      <c r="T12" s="52"/>
      <c r="U12" s="55"/>
      <c r="V12" s="47"/>
      <c r="W12" s="54"/>
    </row>
    <row r="13" spans="1:23" ht="11.25" customHeight="1" x14ac:dyDescent="0.2">
      <c r="A13" s="71"/>
      <c r="B13" s="8">
        <v>10</v>
      </c>
      <c r="C13" s="19" t="s">
        <v>142</v>
      </c>
      <c r="D13" s="20">
        <v>3</v>
      </c>
      <c r="E13" s="21">
        <v>42</v>
      </c>
      <c r="F13" s="20">
        <v>3420</v>
      </c>
      <c r="G13" s="21">
        <v>8</v>
      </c>
      <c r="H13" s="52"/>
      <c r="I13" s="22" t="s">
        <v>30</v>
      </c>
      <c r="J13" s="20">
        <v>3</v>
      </c>
      <c r="K13" s="21">
        <v>41.5</v>
      </c>
      <c r="L13" s="20">
        <v>3840</v>
      </c>
      <c r="M13" s="21">
        <v>2</v>
      </c>
      <c r="N13" s="52"/>
      <c r="O13" s="23" t="s">
        <v>65</v>
      </c>
      <c r="P13" s="20">
        <v>2</v>
      </c>
      <c r="Q13" s="21">
        <v>39.200000000000003</v>
      </c>
      <c r="R13" s="20">
        <v>2480</v>
      </c>
      <c r="S13" s="21">
        <v>8</v>
      </c>
      <c r="T13" s="52"/>
      <c r="U13" s="55"/>
      <c r="V13" s="48"/>
      <c r="W13" s="54"/>
    </row>
    <row r="14" spans="1:23" ht="11.25" customHeight="1" x14ac:dyDescent="0.2">
      <c r="A14" s="51">
        <v>3</v>
      </c>
      <c r="B14" s="7">
        <v>11</v>
      </c>
      <c r="C14" s="13" t="s">
        <v>68</v>
      </c>
      <c r="D14" s="14">
        <v>3</v>
      </c>
      <c r="E14" s="15">
        <v>35.700000000000003</v>
      </c>
      <c r="F14" s="14">
        <v>3120</v>
      </c>
      <c r="G14" s="15">
        <v>11</v>
      </c>
      <c r="H14" s="51">
        <f>SUM(D14:D18)</f>
        <v>8</v>
      </c>
      <c r="I14" s="16" t="s">
        <v>155</v>
      </c>
      <c r="J14" s="14">
        <v>1</v>
      </c>
      <c r="K14" s="15">
        <v>27.1</v>
      </c>
      <c r="L14" s="14">
        <v>940</v>
      </c>
      <c r="M14" s="15">
        <v>18</v>
      </c>
      <c r="N14" s="51">
        <f>SUM(J14:J18)</f>
        <v>5</v>
      </c>
      <c r="O14" s="16" t="s">
        <v>37</v>
      </c>
      <c r="P14" s="14">
        <v>0</v>
      </c>
      <c r="Q14" s="15"/>
      <c r="R14" s="14"/>
      <c r="S14" s="15">
        <v>42</v>
      </c>
      <c r="T14" s="51">
        <f>SUM(P14:P18)</f>
        <v>11</v>
      </c>
      <c r="U14" s="35">
        <f>SUM(H14,N14,T14)</f>
        <v>24</v>
      </c>
      <c r="V14" s="58" t="s">
        <v>120</v>
      </c>
      <c r="W14" s="53">
        <f>SUM(U14)-18</f>
        <v>6</v>
      </c>
    </row>
    <row r="15" spans="1:23" ht="11.25" customHeight="1" x14ac:dyDescent="0.2">
      <c r="A15" s="51"/>
      <c r="B15" s="7">
        <v>12</v>
      </c>
      <c r="C15" s="13" t="s">
        <v>58</v>
      </c>
      <c r="D15" s="14">
        <v>0</v>
      </c>
      <c r="E15" s="15"/>
      <c r="F15" s="14"/>
      <c r="G15" s="15">
        <v>42</v>
      </c>
      <c r="H15" s="51"/>
      <c r="I15" s="16" t="s">
        <v>95</v>
      </c>
      <c r="J15" s="14">
        <v>2</v>
      </c>
      <c r="K15" s="15">
        <v>37.299999999999997</v>
      </c>
      <c r="L15" s="14">
        <v>2300</v>
      </c>
      <c r="M15" s="15">
        <v>9</v>
      </c>
      <c r="N15" s="51"/>
      <c r="O15" s="16" t="s">
        <v>38</v>
      </c>
      <c r="P15" s="14">
        <v>2</v>
      </c>
      <c r="Q15" s="15">
        <v>42.5</v>
      </c>
      <c r="R15" s="14">
        <v>2480</v>
      </c>
      <c r="S15" s="15">
        <v>7</v>
      </c>
      <c r="T15" s="51"/>
      <c r="U15" s="35"/>
      <c r="V15" s="59"/>
      <c r="W15" s="53"/>
    </row>
    <row r="16" spans="1:23" ht="11.25" customHeight="1" x14ac:dyDescent="0.2">
      <c r="A16" s="51"/>
      <c r="B16" s="7">
        <v>13</v>
      </c>
      <c r="C16" s="13" t="s">
        <v>46</v>
      </c>
      <c r="D16" s="14">
        <v>1</v>
      </c>
      <c r="E16" s="15">
        <v>36</v>
      </c>
      <c r="F16" s="14">
        <v>1180</v>
      </c>
      <c r="G16" s="15">
        <v>22</v>
      </c>
      <c r="H16" s="51"/>
      <c r="I16" s="16" t="s">
        <v>153</v>
      </c>
      <c r="J16" s="14">
        <v>1</v>
      </c>
      <c r="K16" s="15">
        <v>27.6</v>
      </c>
      <c r="L16" s="14">
        <v>940</v>
      </c>
      <c r="M16" s="15">
        <v>15</v>
      </c>
      <c r="N16" s="51"/>
      <c r="O16" s="17" t="s">
        <v>39</v>
      </c>
      <c r="P16" s="14">
        <v>2</v>
      </c>
      <c r="Q16" s="15">
        <v>33.200000000000003</v>
      </c>
      <c r="R16" s="14">
        <v>2150</v>
      </c>
      <c r="S16" s="15">
        <v>12</v>
      </c>
      <c r="T16" s="51"/>
      <c r="U16" s="35"/>
      <c r="V16" s="59"/>
      <c r="W16" s="53"/>
    </row>
    <row r="17" spans="1:23" ht="11.25" customHeight="1" x14ac:dyDescent="0.2">
      <c r="A17" s="51"/>
      <c r="B17" s="7">
        <v>14</v>
      </c>
      <c r="C17" s="13" t="s">
        <v>141</v>
      </c>
      <c r="D17" s="14">
        <v>4</v>
      </c>
      <c r="E17" s="15">
        <v>31.8</v>
      </c>
      <c r="F17" s="14">
        <v>4000</v>
      </c>
      <c r="G17" s="15">
        <v>2</v>
      </c>
      <c r="H17" s="51"/>
      <c r="I17" s="17" t="s">
        <v>43</v>
      </c>
      <c r="J17" s="14">
        <v>1</v>
      </c>
      <c r="K17" s="15">
        <v>38.6</v>
      </c>
      <c r="L17" s="14">
        <v>1270</v>
      </c>
      <c r="M17" s="15">
        <v>11</v>
      </c>
      <c r="N17" s="51"/>
      <c r="O17" s="16" t="s">
        <v>32</v>
      </c>
      <c r="P17" s="14">
        <v>4</v>
      </c>
      <c r="Q17" s="15">
        <v>37.299999999999997</v>
      </c>
      <c r="R17" s="14">
        <v>4210</v>
      </c>
      <c r="S17" s="15">
        <v>1</v>
      </c>
      <c r="T17" s="51"/>
      <c r="U17" s="35"/>
      <c r="V17" s="59" t="s">
        <v>121</v>
      </c>
      <c r="W17" s="53"/>
    </row>
    <row r="18" spans="1:23" ht="11.25" customHeight="1" x14ac:dyDescent="0.2">
      <c r="A18" s="51"/>
      <c r="B18" s="7">
        <v>15</v>
      </c>
      <c r="C18" s="13" t="s">
        <v>26</v>
      </c>
      <c r="D18" s="14">
        <v>0</v>
      </c>
      <c r="E18" s="15"/>
      <c r="F18" s="14"/>
      <c r="G18" s="15">
        <v>42</v>
      </c>
      <c r="H18" s="51"/>
      <c r="I18" s="16" t="s">
        <v>67</v>
      </c>
      <c r="J18" s="14">
        <v>0</v>
      </c>
      <c r="K18" s="15"/>
      <c r="L18" s="14"/>
      <c r="M18" s="15">
        <v>42</v>
      </c>
      <c r="N18" s="51"/>
      <c r="O18" s="16" t="s">
        <v>88</v>
      </c>
      <c r="P18" s="14">
        <v>3</v>
      </c>
      <c r="Q18" s="15">
        <v>39.700000000000003</v>
      </c>
      <c r="R18" s="14">
        <v>3090</v>
      </c>
      <c r="S18" s="15">
        <v>5</v>
      </c>
      <c r="T18" s="51"/>
      <c r="U18" s="35"/>
      <c r="V18" s="56"/>
      <c r="W18" s="53"/>
    </row>
    <row r="19" spans="1:23" ht="11.25" customHeight="1" x14ac:dyDescent="0.2">
      <c r="A19" s="52">
        <v>4</v>
      </c>
      <c r="B19" s="8">
        <v>16</v>
      </c>
      <c r="C19" s="19" t="s">
        <v>70</v>
      </c>
      <c r="D19" s="20">
        <v>3</v>
      </c>
      <c r="E19" s="21">
        <v>43.1</v>
      </c>
      <c r="F19" s="20">
        <v>3270</v>
      </c>
      <c r="G19" s="21">
        <v>10</v>
      </c>
      <c r="H19" s="52">
        <f>SUM(D19:D23)</f>
        <v>10</v>
      </c>
      <c r="I19" s="23" t="s">
        <v>40</v>
      </c>
      <c r="J19" s="20">
        <v>1</v>
      </c>
      <c r="K19" s="21">
        <v>51.5</v>
      </c>
      <c r="L19" s="20">
        <v>1660</v>
      </c>
      <c r="M19" s="21">
        <v>10</v>
      </c>
      <c r="N19" s="52">
        <f>SUM(J19:J23)</f>
        <v>2</v>
      </c>
      <c r="O19" s="22" t="s">
        <v>140</v>
      </c>
      <c r="P19" s="20">
        <v>0</v>
      </c>
      <c r="Q19" s="21"/>
      <c r="R19" s="20"/>
      <c r="S19" s="21">
        <v>42</v>
      </c>
      <c r="T19" s="52">
        <f>SUM(P19:P23)</f>
        <v>3</v>
      </c>
      <c r="U19" s="55">
        <f>SUM(H19,N19,T19)</f>
        <v>15</v>
      </c>
      <c r="V19" s="57" t="s">
        <v>122</v>
      </c>
      <c r="W19" s="54">
        <f>SUM(U19)-18</f>
        <v>-3</v>
      </c>
    </row>
    <row r="20" spans="1:23" ht="11.25" customHeight="1" x14ac:dyDescent="0.2">
      <c r="A20" s="52"/>
      <c r="B20" s="8">
        <v>17</v>
      </c>
      <c r="C20" s="19" t="s">
        <v>98</v>
      </c>
      <c r="D20" s="20">
        <v>3</v>
      </c>
      <c r="E20" s="21">
        <v>29</v>
      </c>
      <c r="F20" s="20">
        <v>2790</v>
      </c>
      <c r="G20" s="21">
        <v>13</v>
      </c>
      <c r="H20" s="52"/>
      <c r="I20" s="22" t="s">
        <v>84</v>
      </c>
      <c r="J20" s="20">
        <v>1</v>
      </c>
      <c r="K20" s="21">
        <v>25.4</v>
      </c>
      <c r="L20" s="20">
        <v>880</v>
      </c>
      <c r="M20" s="21">
        <v>24</v>
      </c>
      <c r="N20" s="52"/>
      <c r="O20" s="22" t="s">
        <v>171</v>
      </c>
      <c r="P20" s="20">
        <v>2</v>
      </c>
      <c r="Q20" s="21">
        <v>26</v>
      </c>
      <c r="R20" s="20">
        <v>1760</v>
      </c>
      <c r="S20" s="21">
        <v>16</v>
      </c>
      <c r="T20" s="52"/>
      <c r="U20" s="55"/>
      <c r="V20" s="47"/>
      <c r="W20" s="54"/>
    </row>
    <row r="21" spans="1:23" ht="11.25" customHeight="1" x14ac:dyDescent="0.2">
      <c r="A21" s="52"/>
      <c r="B21" s="8">
        <v>18</v>
      </c>
      <c r="C21" s="19" t="s">
        <v>49</v>
      </c>
      <c r="D21" s="20">
        <v>1</v>
      </c>
      <c r="E21" s="21">
        <v>26.5</v>
      </c>
      <c r="F21" s="20">
        <v>910</v>
      </c>
      <c r="G21" s="21">
        <v>26</v>
      </c>
      <c r="H21" s="52"/>
      <c r="I21" s="22" t="s">
        <v>103</v>
      </c>
      <c r="J21" s="20">
        <v>0</v>
      </c>
      <c r="K21" s="21"/>
      <c r="L21" s="20"/>
      <c r="M21" s="21">
        <v>42</v>
      </c>
      <c r="N21" s="52"/>
      <c r="O21" s="22" t="s">
        <v>139</v>
      </c>
      <c r="P21" s="20">
        <v>0</v>
      </c>
      <c r="Q21" s="21"/>
      <c r="R21" s="20"/>
      <c r="S21" s="21">
        <v>42</v>
      </c>
      <c r="T21" s="52"/>
      <c r="U21" s="55"/>
      <c r="V21" s="47" t="s">
        <v>123</v>
      </c>
      <c r="W21" s="54"/>
    </row>
    <row r="22" spans="1:23" ht="11.25" customHeight="1" x14ac:dyDescent="0.2">
      <c r="A22" s="52"/>
      <c r="B22" s="8">
        <v>19</v>
      </c>
      <c r="C22" s="19" t="s">
        <v>64</v>
      </c>
      <c r="D22" s="20">
        <v>3</v>
      </c>
      <c r="E22" s="21">
        <v>49.5</v>
      </c>
      <c r="F22" s="20">
        <v>3450</v>
      </c>
      <c r="G22" s="21">
        <v>7</v>
      </c>
      <c r="H22" s="52"/>
      <c r="I22" s="22" t="s">
        <v>86</v>
      </c>
      <c r="J22" s="20">
        <v>0</v>
      </c>
      <c r="K22" s="21"/>
      <c r="L22" s="20"/>
      <c r="M22" s="21">
        <v>42</v>
      </c>
      <c r="N22" s="52"/>
      <c r="O22" s="23" t="s">
        <v>66</v>
      </c>
      <c r="P22" s="20">
        <v>0</v>
      </c>
      <c r="Q22" s="21"/>
      <c r="R22" s="20"/>
      <c r="S22" s="21">
        <v>42</v>
      </c>
      <c r="T22" s="52"/>
      <c r="U22" s="55"/>
      <c r="V22" s="47"/>
      <c r="W22" s="54"/>
    </row>
    <row r="23" spans="1:23" ht="11.25" customHeight="1" x14ac:dyDescent="0.2">
      <c r="A23" s="52"/>
      <c r="B23" s="8">
        <v>20</v>
      </c>
      <c r="C23" s="19" t="s">
        <v>34</v>
      </c>
      <c r="D23" s="20">
        <v>0</v>
      </c>
      <c r="E23" s="21"/>
      <c r="F23" s="20"/>
      <c r="G23" s="21">
        <v>42</v>
      </c>
      <c r="H23" s="52"/>
      <c r="I23" s="22" t="s">
        <v>101</v>
      </c>
      <c r="J23" s="20">
        <v>0</v>
      </c>
      <c r="K23" s="21"/>
      <c r="L23" s="20"/>
      <c r="M23" s="21">
        <v>42</v>
      </c>
      <c r="N23" s="52"/>
      <c r="O23" s="22" t="s">
        <v>96</v>
      </c>
      <c r="P23" s="20">
        <v>1</v>
      </c>
      <c r="Q23" s="21">
        <v>35.9</v>
      </c>
      <c r="R23" s="20">
        <v>1180</v>
      </c>
      <c r="S23" s="21">
        <v>18</v>
      </c>
      <c r="T23" s="52"/>
      <c r="U23" s="55"/>
      <c r="V23" s="48"/>
      <c r="W23" s="54"/>
    </row>
    <row r="24" spans="1:23" ht="11.25" customHeight="1" x14ac:dyDescent="0.2">
      <c r="A24" s="51">
        <v>5</v>
      </c>
      <c r="B24" s="7">
        <v>21</v>
      </c>
      <c r="C24" s="13" t="s">
        <v>143</v>
      </c>
      <c r="D24" s="14">
        <v>3</v>
      </c>
      <c r="E24" s="15">
        <v>31.6</v>
      </c>
      <c r="F24" s="14">
        <v>2910</v>
      </c>
      <c r="G24" s="15">
        <v>12</v>
      </c>
      <c r="H24" s="51">
        <f>SUM(D24:D27)</f>
        <v>4</v>
      </c>
      <c r="I24" s="16" t="s">
        <v>157</v>
      </c>
      <c r="J24" s="14">
        <v>1</v>
      </c>
      <c r="K24" s="15">
        <v>26.8</v>
      </c>
      <c r="L24" s="14">
        <v>910</v>
      </c>
      <c r="M24" s="15">
        <v>20</v>
      </c>
      <c r="N24" s="51">
        <f>SUM(J24:J27)</f>
        <v>6</v>
      </c>
      <c r="O24" s="16" t="s">
        <v>110</v>
      </c>
      <c r="P24" s="14">
        <v>0</v>
      </c>
      <c r="Q24" s="15"/>
      <c r="R24" s="14"/>
      <c r="S24" s="15">
        <v>42</v>
      </c>
      <c r="T24" s="51">
        <f>SUM(P24:P27)</f>
        <v>2</v>
      </c>
      <c r="U24" s="35">
        <f>SUM(H24,N24,T24)</f>
        <v>12</v>
      </c>
      <c r="V24" s="58" t="s">
        <v>124</v>
      </c>
      <c r="W24" s="53">
        <f>SUM(U24)-18</f>
        <v>-6</v>
      </c>
    </row>
    <row r="25" spans="1:23" ht="11.25" customHeight="1" x14ac:dyDescent="0.2">
      <c r="A25" s="51"/>
      <c r="B25" s="7">
        <v>22</v>
      </c>
      <c r="C25" s="13" t="s">
        <v>106</v>
      </c>
      <c r="D25" s="14">
        <v>1</v>
      </c>
      <c r="E25" s="15">
        <v>43.8</v>
      </c>
      <c r="F25" s="14">
        <v>1420</v>
      </c>
      <c r="G25" s="15">
        <v>19</v>
      </c>
      <c r="H25" s="51"/>
      <c r="I25" s="16" t="s">
        <v>57</v>
      </c>
      <c r="J25" s="14">
        <v>1</v>
      </c>
      <c r="K25" s="15">
        <v>27.2</v>
      </c>
      <c r="L25" s="14">
        <v>940</v>
      </c>
      <c r="M25" s="15">
        <v>17</v>
      </c>
      <c r="N25" s="51"/>
      <c r="O25" s="17" t="s">
        <v>60</v>
      </c>
      <c r="P25" s="14">
        <v>1</v>
      </c>
      <c r="Q25" s="15">
        <v>32.299999999999997</v>
      </c>
      <c r="R25" s="14">
        <v>1090</v>
      </c>
      <c r="S25" s="15">
        <v>20</v>
      </c>
      <c r="T25" s="51"/>
      <c r="U25" s="35"/>
      <c r="V25" s="59"/>
      <c r="W25" s="53"/>
    </row>
    <row r="26" spans="1:23" ht="11.25" customHeight="1" x14ac:dyDescent="0.2">
      <c r="A26" s="51"/>
      <c r="B26" s="7">
        <v>23</v>
      </c>
      <c r="C26" s="13" t="s">
        <v>71</v>
      </c>
      <c r="D26" s="14">
        <v>0</v>
      </c>
      <c r="E26" s="15"/>
      <c r="F26" s="14"/>
      <c r="G26" s="15">
        <v>42</v>
      </c>
      <c r="H26" s="51"/>
      <c r="I26" s="17" t="s">
        <v>51</v>
      </c>
      <c r="J26" s="14">
        <v>4</v>
      </c>
      <c r="K26" s="15">
        <v>27.2</v>
      </c>
      <c r="L26" s="14">
        <v>3640</v>
      </c>
      <c r="M26" s="15">
        <v>5</v>
      </c>
      <c r="N26" s="51"/>
      <c r="O26" s="16" t="s">
        <v>27</v>
      </c>
      <c r="P26" s="14">
        <v>0</v>
      </c>
      <c r="Q26" s="15"/>
      <c r="R26" s="14"/>
      <c r="S26" s="15">
        <v>42</v>
      </c>
      <c r="T26" s="51"/>
      <c r="U26" s="35"/>
      <c r="V26" s="49" t="s">
        <v>125</v>
      </c>
      <c r="W26" s="53"/>
    </row>
    <row r="27" spans="1:23" ht="11.25" customHeight="1" x14ac:dyDescent="0.2">
      <c r="A27" s="51"/>
      <c r="B27" s="7">
        <v>24</v>
      </c>
      <c r="C27" s="13" t="s">
        <v>99</v>
      </c>
      <c r="D27" s="14">
        <v>0</v>
      </c>
      <c r="E27" s="15"/>
      <c r="F27" s="14"/>
      <c r="G27" s="15">
        <v>42</v>
      </c>
      <c r="H27" s="51"/>
      <c r="I27" s="17" t="s">
        <v>59</v>
      </c>
      <c r="J27" s="14">
        <v>0</v>
      </c>
      <c r="K27" s="15"/>
      <c r="L27" s="14"/>
      <c r="M27" s="15">
        <v>42</v>
      </c>
      <c r="N27" s="51"/>
      <c r="O27" s="16" t="s">
        <v>174</v>
      </c>
      <c r="P27" s="14">
        <v>1</v>
      </c>
      <c r="Q27" s="15">
        <v>25.3</v>
      </c>
      <c r="R27" s="14">
        <v>880</v>
      </c>
      <c r="S27" s="15">
        <v>25</v>
      </c>
      <c r="T27" s="51"/>
      <c r="U27" s="35"/>
      <c r="V27" s="56"/>
      <c r="W27" s="53"/>
    </row>
    <row r="28" spans="1:23" ht="11.25" customHeight="1" x14ac:dyDescent="0.2">
      <c r="A28" s="52">
        <v>6</v>
      </c>
      <c r="B28" s="8">
        <v>25</v>
      </c>
      <c r="C28" s="19" t="s">
        <v>76</v>
      </c>
      <c r="D28" s="20">
        <v>0</v>
      </c>
      <c r="E28" s="21"/>
      <c r="F28" s="20"/>
      <c r="G28" s="21">
        <v>42</v>
      </c>
      <c r="H28" s="52">
        <f>SUM(D28:D32)</f>
        <v>7</v>
      </c>
      <c r="I28" s="22" t="s">
        <v>156</v>
      </c>
      <c r="J28" s="20">
        <v>1</v>
      </c>
      <c r="K28" s="21">
        <v>26.9</v>
      </c>
      <c r="L28" s="20">
        <v>910</v>
      </c>
      <c r="M28" s="21">
        <v>19</v>
      </c>
      <c r="N28" s="52">
        <f>SUM(J28:J32)</f>
        <v>6</v>
      </c>
      <c r="O28" s="22" t="s">
        <v>50</v>
      </c>
      <c r="P28" s="20">
        <v>1</v>
      </c>
      <c r="Q28" s="21">
        <v>27.4</v>
      </c>
      <c r="R28" s="20">
        <v>940</v>
      </c>
      <c r="S28" s="21">
        <v>23</v>
      </c>
      <c r="T28" s="52">
        <f>SUM(P28:P32)</f>
        <v>3</v>
      </c>
      <c r="U28" s="55">
        <f>SUM(H28,N28,T28)</f>
        <v>16</v>
      </c>
      <c r="V28" s="57" t="s">
        <v>126</v>
      </c>
      <c r="W28" s="54">
        <f>SUM(U28)-18</f>
        <v>-2</v>
      </c>
    </row>
    <row r="29" spans="1:23" ht="11.25" customHeight="1" x14ac:dyDescent="0.2">
      <c r="A29" s="52"/>
      <c r="B29" s="8">
        <v>26</v>
      </c>
      <c r="C29" s="19" t="s">
        <v>104</v>
      </c>
      <c r="D29" s="20">
        <v>2</v>
      </c>
      <c r="E29" s="21">
        <v>27.6</v>
      </c>
      <c r="F29" s="20">
        <v>1850</v>
      </c>
      <c r="G29" s="21">
        <v>16</v>
      </c>
      <c r="H29" s="52"/>
      <c r="I29" s="22" t="s">
        <v>159</v>
      </c>
      <c r="J29" s="20">
        <v>1</v>
      </c>
      <c r="K29" s="21">
        <v>26.6</v>
      </c>
      <c r="L29" s="20">
        <v>910</v>
      </c>
      <c r="M29" s="21">
        <v>21.5</v>
      </c>
      <c r="N29" s="52"/>
      <c r="O29" s="22" t="s">
        <v>176</v>
      </c>
      <c r="P29" s="20">
        <v>0</v>
      </c>
      <c r="Q29" s="21"/>
      <c r="R29" s="20"/>
      <c r="S29" s="21">
        <v>42</v>
      </c>
      <c r="T29" s="52"/>
      <c r="U29" s="55"/>
      <c r="V29" s="47"/>
      <c r="W29" s="54"/>
    </row>
    <row r="30" spans="1:23" ht="11.25" customHeight="1" x14ac:dyDescent="0.2">
      <c r="A30" s="52"/>
      <c r="B30" s="8">
        <v>27</v>
      </c>
      <c r="C30" s="19" t="s">
        <v>146</v>
      </c>
      <c r="D30" s="20">
        <v>1</v>
      </c>
      <c r="E30" s="21">
        <v>48.5</v>
      </c>
      <c r="F30" s="20">
        <v>1570</v>
      </c>
      <c r="G30" s="21">
        <v>18</v>
      </c>
      <c r="H30" s="52"/>
      <c r="I30" s="22" t="s">
        <v>163</v>
      </c>
      <c r="J30" s="20">
        <v>0</v>
      </c>
      <c r="K30" s="21"/>
      <c r="L30" s="20"/>
      <c r="M30" s="21">
        <v>42</v>
      </c>
      <c r="N30" s="52"/>
      <c r="O30" s="22" t="s">
        <v>177</v>
      </c>
      <c r="P30" s="20">
        <v>0</v>
      </c>
      <c r="Q30" s="21"/>
      <c r="R30" s="20"/>
      <c r="S30" s="21">
        <v>42</v>
      </c>
      <c r="T30" s="52"/>
      <c r="U30" s="55"/>
      <c r="V30" s="47"/>
      <c r="W30" s="54"/>
    </row>
    <row r="31" spans="1:23" ht="11.25" customHeight="1" x14ac:dyDescent="0.2">
      <c r="A31" s="52"/>
      <c r="B31" s="8">
        <v>28</v>
      </c>
      <c r="C31" s="19" t="s">
        <v>148</v>
      </c>
      <c r="D31" s="20">
        <v>1</v>
      </c>
      <c r="E31" s="21">
        <v>27.4</v>
      </c>
      <c r="F31" s="20">
        <v>940</v>
      </c>
      <c r="G31" s="21">
        <v>24</v>
      </c>
      <c r="H31" s="52"/>
      <c r="I31" s="22" t="s">
        <v>89</v>
      </c>
      <c r="J31" s="20">
        <v>4</v>
      </c>
      <c r="K31" s="21">
        <v>34.200000000000003</v>
      </c>
      <c r="L31" s="20">
        <v>3790</v>
      </c>
      <c r="M31" s="21">
        <v>3</v>
      </c>
      <c r="N31" s="52"/>
      <c r="O31" s="22" t="s">
        <v>83</v>
      </c>
      <c r="P31" s="20">
        <v>0</v>
      </c>
      <c r="Q31" s="21"/>
      <c r="R31" s="20"/>
      <c r="S31" s="21">
        <v>42</v>
      </c>
      <c r="T31" s="52"/>
      <c r="U31" s="55"/>
      <c r="V31" s="33" t="s">
        <v>127</v>
      </c>
      <c r="W31" s="54"/>
    </row>
    <row r="32" spans="1:23" ht="11.25" customHeight="1" x14ac:dyDescent="0.2">
      <c r="A32" s="52"/>
      <c r="B32" s="8">
        <v>29</v>
      </c>
      <c r="C32" s="19" t="s">
        <v>172</v>
      </c>
      <c r="D32" s="20">
        <v>3</v>
      </c>
      <c r="E32" s="21">
        <v>42.6</v>
      </c>
      <c r="F32" s="20">
        <v>3360</v>
      </c>
      <c r="G32" s="21">
        <v>9</v>
      </c>
      <c r="H32" s="52"/>
      <c r="I32" s="22" t="s">
        <v>93</v>
      </c>
      <c r="J32" s="20">
        <v>0</v>
      </c>
      <c r="K32" s="21"/>
      <c r="L32" s="20"/>
      <c r="M32" s="21">
        <v>42</v>
      </c>
      <c r="N32" s="52"/>
      <c r="O32" s="22" t="s">
        <v>170</v>
      </c>
      <c r="P32" s="20">
        <v>2</v>
      </c>
      <c r="Q32" s="21">
        <v>27.2</v>
      </c>
      <c r="R32" s="20">
        <v>1850</v>
      </c>
      <c r="S32" s="21">
        <v>14</v>
      </c>
      <c r="T32" s="52"/>
      <c r="U32" s="55"/>
      <c r="V32" s="34" t="s">
        <v>128</v>
      </c>
      <c r="W32" s="54"/>
    </row>
    <row r="33" spans="1:23" ht="11.25" customHeight="1" x14ac:dyDescent="0.2">
      <c r="A33" s="51">
        <v>7</v>
      </c>
      <c r="B33" s="7">
        <v>30</v>
      </c>
      <c r="C33" s="13" t="s">
        <v>105</v>
      </c>
      <c r="D33" s="14">
        <v>1</v>
      </c>
      <c r="E33" s="15">
        <v>27</v>
      </c>
      <c r="F33" s="14">
        <v>910</v>
      </c>
      <c r="G33" s="15">
        <v>25</v>
      </c>
      <c r="H33" s="51">
        <f>SUM(D33:D36)</f>
        <v>8</v>
      </c>
      <c r="I33" s="16" t="s">
        <v>31</v>
      </c>
      <c r="J33" s="14">
        <v>1</v>
      </c>
      <c r="K33" s="15">
        <v>32.200000000000003</v>
      </c>
      <c r="L33" s="14">
        <v>1090</v>
      </c>
      <c r="M33" s="15">
        <v>12</v>
      </c>
      <c r="N33" s="51">
        <f>SUM(J33:J36)</f>
        <v>3</v>
      </c>
      <c r="O33" s="16" t="s">
        <v>44</v>
      </c>
      <c r="P33" s="14">
        <v>0</v>
      </c>
      <c r="Q33" s="15"/>
      <c r="R33" s="14"/>
      <c r="S33" s="15">
        <v>42</v>
      </c>
      <c r="T33" s="51">
        <f>SUM(P33:P36)</f>
        <v>3</v>
      </c>
      <c r="U33" s="35">
        <f>SUM(H33,N33,T33)</f>
        <v>14</v>
      </c>
      <c r="V33" s="31" t="s">
        <v>129</v>
      </c>
      <c r="W33" s="53">
        <f>SUM(U33)-18</f>
        <v>-4</v>
      </c>
    </row>
    <row r="34" spans="1:23" ht="11.25" customHeight="1" x14ac:dyDescent="0.2">
      <c r="A34" s="51"/>
      <c r="B34" s="7">
        <v>31</v>
      </c>
      <c r="C34" s="13" t="s">
        <v>35</v>
      </c>
      <c r="D34" s="14">
        <v>6</v>
      </c>
      <c r="E34" s="15">
        <v>34</v>
      </c>
      <c r="F34" s="14">
        <v>6240</v>
      </c>
      <c r="G34" s="15">
        <v>1</v>
      </c>
      <c r="H34" s="51"/>
      <c r="I34" s="16" t="s">
        <v>69</v>
      </c>
      <c r="J34" s="14">
        <v>1</v>
      </c>
      <c r="K34" s="15">
        <v>26</v>
      </c>
      <c r="L34" s="14">
        <v>880</v>
      </c>
      <c r="M34" s="15">
        <v>23</v>
      </c>
      <c r="N34" s="51"/>
      <c r="O34" s="16" t="s">
        <v>138</v>
      </c>
      <c r="P34" s="14">
        <v>0</v>
      </c>
      <c r="Q34" s="15"/>
      <c r="R34" s="14"/>
      <c r="S34" s="15">
        <v>42</v>
      </c>
      <c r="T34" s="51"/>
      <c r="U34" s="35"/>
      <c r="V34" s="32" t="s">
        <v>130</v>
      </c>
      <c r="W34" s="53"/>
    </row>
    <row r="35" spans="1:23" ht="11.25" customHeight="1" x14ac:dyDescent="0.2">
      <c r="A35" s="51"/>
      <c r="B35" s="7">
        <v>32</v>
      </c>
      <c r="C35" s="13" t="s">
        <v>53</v>
      </c>
      <c r="D35" s="14">
        <v>1</v>
      </c>
      <c r="E35" s="15">
        <v>38</v>
      </c>
      <c r="F35" s="14">
        <v>1240</v>
      </c>
      <c r="G35" s="15">
        <v>21</v>
      </c>
      <c r="H35" s="51"/>
      <c r="I35" s="17" t="s">
        <v>137</v>
      </c>
      <c r="J35" s="14">
        <v>0</v>
      </c>
      <c r="K35" s="15"/>
      <c r="L35" s="14"/>
      <c r="M35" s="15">
        <v>42</v>
      </c>
      <c r="N35" s="51"/>
      <c r="O35" s="16" t="s">
        <v>111</v>
      </c>
      <c r="P35" s="14">
        <v>1</v>
      </c>
      <c r="Q35" s="15">
        <v>37</v>
      </c>
      <c r="R35" s="14">
        <v>1210</v>
      </c>
      <c r="S35" s="15">
        <v>17</v>
      </c>
      <c r="T35" s="51"/>
      <c r="U35" s="35"/>
      <c r="V35" s="59" t="s">
        <v>131</v>
      </c>
      <c r="W35" s="53"/>
    </row>
    <row r="36" spans="1:23" ht="11.25" customHeight="1" x14ac:dyDescent="0.2">
      <c r="A36" s="51"/>
      <c r="B36" s="7">
        <v>33</v>
      </c>
      <c r="C36" s="13" t="s">
        <v>136</v>
      </c>
      <c r="D36" s="14">
        <v>0</v>
      </c>
      <c r="E36" s="15"/>
      <c r="F36" s="14"/>
      <c r="G36" s="15">
        <v>42</v>
      </c>
      <c r="H36" s="51"/>
      <c r="I36" s="16" t="s">
        <v>85</v>
      </c>
      <c r="J36" s="14">
        <v>1</v>
      </c>
      <c r="K36" s="15">
        <v>28</v>
      </c>
      <c r="L36" s="14">
        <v>940</v>
      </c>
      <c r="M36" s="15">
        <v>14</v>
      </c>
      <c r="N36" s="51"/>
      <c r="O36" s="17" t="s">
        <v>54</v>
      </c>
      <c r="P36" s="14">
        <v>2</v>
      </c>
      <c r="Q36" s="15">
        <v>28</v>
      </c>
      <c r="R36" s="14">
        <v>1820</v>
      </c>
      <c r="S36" s="15">
        <v>15</v>
      </c>
      <c r="T36" s="51"/>
      <c r="U36" s="35"/>
      <c r="V36" s="56"/>
      <c r="W36" s="53"/>
    </row>
    <row r="37" spans="1:23" ht="11.25" customHeight="1" x14ac:dyDescent="0.2">
      <c r="A37" s="52">
        <v>8</v>
      </c>
      <c r="B37" s="8">
        <v>34</v>
      </c>
      <c r="C37" s="19" t="s">
        <v>47</v>
      </c>
      <c r="D37" s="20">
        <v>1</v>
      </c>
      <c r="E37" s="21">
        <v>26.3</v>
      </c>
      <c r="F37" s="20">
        <v>910</v>
      </c>
      <c r="G37" s="21">
        <v>27</v>
      </c>
      <c r="H37" s="52">
        <f>SUM(D37:D40)</f>
        <v>11</v>
      </c>
      <c r="I37" s="22" t="s">
        <v>45</v>
      </c>
      <c r="J37" s="20">
        <v>4</v>
      </c>
      <c r="K37" s="21">
        <v>28</v>
      </c>
      <c r="L37" s="20">
        <v>3640</v>
      </c>
      <c r="M37" s="21">
        <v>4</v>
      </c>
      <c r="N37" s="52">
        <f>SUM(J37:J40)</f>
        <v>12</v>
      </c>
      <c r="O37" s="22" t="s">
        <v>167</v>
      </c>
      <c r="P37" s="20">
        <v>3</v>
      </c>
      <c r="Q37" s="21">
        <v>31.1</v>
      </c>
      <c r="R37" s="20">
        <v>2940</v>
      </c>
      <c r="S37" s="21">
        <v>6</v>
      </c>
      <c r="T37" s="52">
        <f>SUM(P37:P40)</f>
        <v>4</v>
      </c>
      <c r="U37" s="55">
        <f>SUM(H37,N37,T37)</f>
        <v>27</v>
      </c>
      <c r="V37" s="57" t="s">
        <v>132</v>
      </c>
      <c r="W37" s="54">
        <f>SUM(U37)-18</f>
        <v>9</v>
      </c>
    </row>
    <row r="38" spans="1:23" ht="11.25" customHeight="1" x14ac:dyDescent="0.2">
      <c r="A38" s="52"/>
      <c r="B38" s="8">
        <v>35</v>
      </c>
      <c r="C38" s="19" t="s">
        <v>25</v>
      </c>
      <c r="D38" s="20">
        <v>4</v>
      </c>
      <c r="E38" s="21">
        <v>32</v>
      </c>
      <c r="F38" s="20">
        <v>3940</v>
      </c>
      <c r="G38" s="21">
        <v>3</v>
      </c>
      <c r="H38" s="52"/>
      <c r="I38" s="23" t="s">
        <v>94</v>
      </c>
      <c r="J38" s="20">
        <v>1</v>
      </c>
      <c r="K38" s="21">
        <v>30.3</v>
      </c>
      <c r="L38" s="20">
        <v>1030</v>
      </c>
      <c r="M38" s="21">
        <v>13</v>
      </c>
      <c r="N38" s="52"/>
      <c r="O38" s="22" t="s">
        <v>97</v>
      </c>
      <c r="P38" s="20">
        <v>0</v>
      </c>
      <c r="Q38" s="21"/>
      <c r="R38" s="20"/>
      <c r="S38" s="21">
        <v>42</v>
      </c>
      <c r="T38" s="52"/>
      <c r="U38" s="55"/>
      <c r="V38" s="47"/>
      <c r="W38" s="54"/>
    </row>
    <row r="39" spans="1:23" ht="11.25" customHeight="1" x14ac:dyDescent="0.2">
      <c r="A39" s="52"/>
      <c r="B39" s="8">
        <v>36</v>
      </c>
      <c r="C39" s="19" t="s">
        <v>145</v>
      </c>
      <c r="D39" s="20">
        <v>2</v>
      </c>
      <c r="E39" s="21">
        <v>26.3</v>
      </c>
      <c r="F39" s="20">
        <v>1790</v>
      </c>
      <c r="G39" s="21">
        <v>17</v>
      </c>
      <c r="H39" s="52"/>
      <c r="I39" s="22" t="s">
        <v>92</v>
      </c>
      <c r="J39" s="20">
        <v>3</v>
      </c>
      <c r="K39" s="21">
        <v>32.200000000000003</v>
      </c>
      <c r="L39" s="20">
        <v>2880</v>
      </c>
      <c r="M39" s="21">
        <v>8</v>
      </c>
      <c r="N39" s="52"/>
      <c r="O39" s="22" t="s">
        <v>100</v>
      </c>
      <c r="P39" s="20">
        <v>1</v>
      </c>
      <c r="Q39" s="21">
        <v>25.4</v>
      </c>
      <c r="R39" s="20">
        <v>880</v>
      </c>
      <c r="S39" s="21">
        <v>24</v>
      </c>
      <c r="T39" s="52"/>
      <c r="U39" s="55"/>
      <c r="V39" s="33" t="s">
        <v>133</v>
      </c>
      <c r="W39" s="54"/>
    </row>
    <row r="40" spans="1:23" ht="11.25" customHeight="1" x14ac:dyDescent="0.2">
      <c r="A40" s="52"/>
      <c r="B40" s="8">
        <v>37</v>
      </c>
      <c r="C40" s="19" t="s">
        <v>80</v>
      </c>
      <c r="D40" s="20">
        <v>4</v>
      </c>
      <c r="E40" s="21">
        <v>28.8</v>
      </c>
      <c r="F40" s="20">
        <v>3820</v>
      </c>
      <c r="G40" s="21">
        <v>6</v>
      </c>
      <c r="H40" s="52"/>
      <c r="I40" s="22" t="s">
        <v>62</v>
      </c>
      <c r="J40" s="20">
        <v>4</v>
      </c>
      <c r="K40" s="21">
        <v>35.5</v>
      </c>
      <c r="L40" s="20">
        <v>3970</v>
      </c>
      <c r="M40" s="21">
        <v>1</v>
      </c>
      <c r="N40" s="52"/>
      <c r="O40" s="22" t="s">
        <v>36</v>
      </c>
      <c r="P40" s="20">
        <v>0</v>
      </c>
      <c r="Q40" s="21"/>
      <c r="R40" s="20"/>
      <c r="S40" s="21">
        <v>42</v>
      </c>
      <c r="T40" s="52"/>
      <c r="U40" s="55"/>
      <c r="V40" s="34" t="s">
        <v>134</v>
      </c>
      <c r="W40" s="54"/>
    </row>
    <row r="41" spans="1:23" ht="11.25" customHeight="1" x14ac:dyDescent="0.2">
      <c r="A41" s="51">
        <v>9</v>
      </c>
      <c r="B41" s="7">
        <v>38</v>
      </c>
      <c r="C41" s="13" t="s">
        <v>150</v>
      </c>
      <c r="D41" s="14">
        <v>0</v>
      </c>
      <c r="E41" s="15"/>
      <c r="F41" s="14"/>
      <c r="G41" s="15">
        <v>42</v>
      </c>
      <c r="H41" s="51">
        <f>SUM(D41:D45)</f>
        <v>3</v>
      </c>
      <c r="I41" s="16" t="s">
        <v>164</v>
      </c>
      <c r="J41" s="14">
        <v>0</v>
      </c>
      <c r="K41" s="15"/>
      <c r="L41" s="14"/>
      <c r="M41" s="15">
        <v>42</v>
      </c>
      <c r="N41" s="51">
        <f>SUM(J41:J45)</f>
        <v>0</v>
      </c>
      <c r="O41" s="17" t="s">
        <v>169</v>
      </c>
      <c r="P41" s="14">
        <v>2</v>
      </c>
      <c r="Q41" s="15">
        <v>36.9</v>
      </c>
      <c r="R41" s="14">
        <v>2120</v>
      </c>
      <c r="S41" s="15">
        <v>13</v>
      </c>
      <c r="T41" s="51">
        <f>SUM(P41:P45)</f>
        <v>4</v>
      </c>
      <c r="U41" s="35">
        <f>SUM(H41,N41,T41)</f>
        <v>7</v>
      </c>
      <c r="V41" s="31"/>
      <c r="W41" s="53">
        <f>SUM(U41)-18</f>
        <v>-11</v>
      </c>
    </row>
    <row r="42" spans="1:23" ht="11.25" customHeight="1" x14ac:dyDescent="0.2">
      <c r="A42" s="51"/>
      <c r="B42" s="7">
        <v>39</v>
      </c>
      <c r="C42" s="13" t="s">
        <v>91</v>
      </c>
      <c r="D42" s="14">
        <v>1</v>
      </c>
      <c r="E42" s="15">
        <v>25.5</v>
      </c>
      <c r="F42" s="14">
        <v>880</v>
      </c>
      <c r="G42" s="15">
        <v>28</v>
      </c>
      <c r="H42" s="51"/>
      <c r="I42" s="16" t="s">
        <v>61</v>
      </c>
      <c r="J42" s="14">
        <v>0</v>
      </c>
      <c r="K42" s="15"/>
      <c r="L42" s="14"/>
      <c r="M42" s="15">
        <v>42</v>
      </c>
      <c r="N42" s="51"/>
      <c r="O42" s="16" t="s">
        <v>75</v>
      </c>
      <c r="P42" s="14">
        <v>0</v>
      </c>
      <c r="Q42" s="15"/>
      <c r="R42" s="14"/>
      <c r="S42" s="15">
        <v>42</v>
      </c>
      <c r="T42" s="51"/>
      <c r="U42" s="35"/>
      <c r="V42" s="32" t="s">
        <v>135</v>
      </c>
      <c r="W42" s="53"/>
    </row>
    <row r="43" spans="1:23" ht="11.25" customHeight="1" x14ac:dyDescent="0.2">
      <c r="A43" s="51"/>
      <c r="B43" s="7">
        <v>40</v>
      </c>
      <c r="C43" s="13" t="s">
        <v>56</v>
      </c>
      <c r="D43" s="14">
        <v>2</v>
      </c>
      <c r="E43" s="15">
        <v>36.1</v>
      </c>
      <c r="F43" s="14">
        <v>2270</v>
      </c>
      <c r="G43" s="15">
        <v>15</v>
      </c>
      <c r="H43" s="51"/>
      <c r="I43" s="16" t="s">
        <v>165</v>
      </c>
      <c r="J43" s="14">
        <v>0</v>
      </c>
      <c r="K43" s="15"/>
      <c r="L43" s="14"/>
      <c r="M43" s="15">
        <v>42</v>
      </c>
      <c r="N43" s="51"/>
      <c r="O43" s="16" t="s">
        <v>81</v>
      </c>
      <c r="P43" s="14">
        <v>0</v>
      </c>
      <c r="Q43" s="15"/>
      <c r="R43" s="14"/>
      <c r="S43" s="15">
        <v>42</v>
      </c>
      <c r="T43" s="51"/>
      <c r="U43" s="35"/>
      <c r="V43" s="32" t="s">
        <v>134</v>
      </c>
      <c r="W43" s="53"/>
    </row>
    <row r="44" spans="1:23" ht="11.25" customHeight="1" x14ac:dyDescent="0.2">
      <c r="A44" s="51"/>
      <c r="B44" s="7">
        <v>41</v>
      </c>
      <c r="C44" s="13" t="s">
        <v>29</v>
      </c>
      <c r="D44" s="14">
        <v>0</v>
      </c>
      <c r="E44" s="15"/>
      <c r="F44" s="14"/>
      <c r="G44" s="15">
        <v>42</v>
      </c>
      <c r="H44" s="51"/>
      <c r="I44" s="16" t="s">
        <v>72</v>
      </c>
      <c r="J44" s="14">
        <v>0</v>
      </c>
      <c r="K44" s="15"/>
      <c r="L44" s="14"/>
      <c r="M44" s="15">
        <v>42</v>
      </c>
      <c r="N44" s="51"/>
      <c r="O44" s="16" t="s">
        <v>90</v>
      </c>
      <c r="P44" s="14">
        <v>1</v>
      </c>
      <c r="Q44" s="15">
        <v>28</v>
      </c>
      <c r="R44" s="14">
        <v>940</v>
      </c>
      <c r="S44" s="15">
        <v>22</v>
      </c>
      <c r="T44" s="51"/>
      <c r="U44" s="35"/>
      <c r="V44" s="49" t="s">
        <v>24</v>
      </c>
      <c r="W44" s="53"/>
    </row>
    <row r="45" spans="1:23" ht="11.25" customHeight="1" x14ac:dyDescent="0.2">
      <c r="A45" s="51"/>
      <c r="B45" s="7">
        <v>42</v>
      </c>
      <c r="C45" s="13" t="s">
        <v>151</v>
      </c>
      <c r="D45" s="14">
        <v>0</v>
      </c>
      <c r="E45" s="15"/>
      <c r="F45" s="14"/>
      <c r="G45" s="15">
        <v>42</v>
      </c>
      <c r="H45" s="51"/>
      <c r="I45" s="17" t="s">
        <v>166</v>
      </c>
      <c r="J45" s="14">
        <v>0</v>
      </c>
      <c r="K45" s="15"/>
      <c r="L45" s="14"/>
      <c r="M45" s="15">
        <v>42</v>
      </c>
      <c r="N45" s="51"/>
      <c r="O45" s="17" t="s">
        <v>173</v>
      </c>
      <c r="P45" s="14">
        <v>1</v>
      </c>
      <c r="Q45" s="15">
        <v>30.2</v>
      </c>
      <c r="R45" s="14">
        <v>1030</v>
      </c>
      <c r="S45" s="15">
        <v>21</v>
      </c>
      <c r="T45" s="51"/>
      <c r="U45" s="35"/>
      <c r="V45" s="50"/>
      <c r="W45" s="53"/>
    </row>
    <row r="46" spans="1:23" s="5" customFormat="1" ht="11.25" x14ac:dyDescent="0.2">
      <c r="A46" s="41" t="s">
        <v>116</v>
      </c>
      <c r="B46" s="42"/>
      <c r="C46" s="36" t="s">
        <v>14</v>
      </c>
      <c r="D46" s="36"/>
      <c r="E46" s="36"/>
      <c r="F46" s="36"/>
      <c r="G46" s="36"/>
      <c r="H46" s="36"/>
      <c r="I46" s="36" t="s">
        <v>17</v>
      </c>
      <c r="J46" s="36"/>
      <c r="K46" s="36"/>
      <c r="L46" s="36"/>
      <c r="M46" s="36"/>
      <c r="N46" s="36"/>
      <c r="O46" s="36" t="s">
        <v>16</v>
      </c>
      <c r="P46" s="36"/>
      <c r="Q46" s="36"/>
      <c r="R46" s="36"/>
      <c r="S46" s="36"/>
      <c r="T46" s="36"/>
      <c r="U46" s="72">
        <f>SUM(C48,I48,O48)</f>
        <v>160</v>
      </c>
      <c r="V46" s="75" t="s">
        <v>23</v>
      </c>
      <c r="W46" s="29" t="s">
        <v>107</v>
      </c>
    </row>
    <row r="47" spans="1:23" s="5" customFormat="1" ht="11.25" x14ac:dyDescent="0.2">
      <c r="A47" s="45" t="s">
        <v>117</v>
      </c>
      <c r="B47" s="46"/>
      <c r="C47" s="36" t="s">
        <v>15</v>
      </c>
      <c r="D47" s="36"/>
      <c r="E47" s="36"/>
      <c r="F47" s="36"/>
      <c r="G47" s="36"/>
      <c r="H47" s="36"/>
      <c r="I47" s="36" t="s">
        <v>15</v>
      </c>
      <c r="J47" s="36"/>
      <c r="K47" s="36"/>
      <c r="L47" s="36"/>
      <c r="M47" s="36"/>
      <c r="N47" s="36"/>
      <c r="O47" s="36" t="s">
        <v>15</v>
      </c>
      <c r="P47" s="36"/>
      <c r="Q47" s="36"/>
      <c r="R47" s="36"/>
      <c r="S47" s="36"/>
      <c r="T47" s="36"/>
      <c r="U47" s="73"/>
      <c r="V47" s="76"/>
      <c r="W47" s="30" t="s">
        <v>108</v>
      </c>
    </row>
    <row r="48" spans="1:23" s="5" customFormat="1" ht="11.25" x14ac:dyDescent="0.2">
      <c r="A48" s="45" t="s">
        <v>118</v>
      </c>
      <c r="B48" s="46"/>
      <c r="C48" s="37">
        <f>SUM(H4:H45)</f>
        <v>66</v>
      </c>
      <c r="D48" s="37"/>
      <c r="E48" s="37"/>
      <c r="F48" s="37"/>
      <c r="G48" s="37"/>
      <c r="H48" s="37"/>
      <c r="I48" s="37">
        <f>SUM(N4:N45)</f>
        <v>45</v>
      </c>
      <c r="J48" s="37"/>
      <c r="K48" s="37"/>
      <c r="L48" s="37"/>
      <c r="M48" s="37"/>
      <c r="N48" s="37"/>
      <c r="O48" s="37">
        <f>SUM(T4:T45)</f>
        <v>49</v>
      </c>
      <c r="P48" s="37"/>
      <c r="Q48" s="37"/>
      <c r="R48" s="37"/>
      <c r="S48" s="37"/>
      <c r="T48" s="37"/>
      <c r="U48" s="74"/>
      <c r="V48" s="24" t="s">
        <v>18</v>
      </c>
      <c r="W48" s="27" t="s">
        <v>109</v>
      </c>
    </row>
    <row r="49" spans="1:23" x14ac:dyDescent="0.2">
      <c r="A49" s="43">
        <v>2019</v>
      </c>
      <c r="B49" s="44"/>
      <c r="C49" s="38" t="s">
        <v>10</v>
      </c>
      <c r="D49" s="39"/>
      <c r="E49" s="39"/>
      <c r="F49" s="39"/>
      <c r="G49" s="40"/>
      <c r="H49" s="25">
        <f>SUM(H4:H45)/9</f>
        <v>7.333333333333333</v>
      </c>
      <c r="I49" s="38" t="s">
        <v>10</v>
      </c>
      <c r="J49" s="39"/>
      <c r="K49" s="39"/>
      <c r="L49" s="39"/>
      <c r="M49" s="40"/>
      <c r="N49" s="25">
        <f>SUM(N4:N45)/9</f>
        <v>5</v>
      </c>
      <c r="O49" s="38" t="s">
        <v>10</v>
      </c>
      <c r="P49" s="39"/>
      <c r="Q49" s="39"/>
      <c r="R49" s="39"/>
      <c r="S49" s="40"/>
      <c r="T49" s="25">
        <f>SUM(T4:T45)/9</f>
        <v>5.4444444444444446</v>
      </c>
      <c r="U49" s="26">
        <f>SUM(U4:U45)/9</f>
        <v>17.777777777777779</v>
      </c>
      <c r="V49" s="27" t="s">
        <v>19</v>
      </c>
      <c r="W49" s="28">
        <f>SUM(W4:W45)</f>
        <v>-2</v>
      </c>
    </row>
  </sheetData>
  <mergeCells count="93">
    <mergeCell ref="V14:V16"/>
    <mergeCell ref="V17:V18"/>
    <mergeCell ref="V19:V20"/>
    <mergeCell ref="V6:V8"/>
    <mergeCell ref="V46:V47"/>
    <mergeCell ref="V35:V36"/>
    <mergeCell ref="V37:V38"/>
    <mergeCell ref="V11:V13"/>
    <mergeCell ref="A19:A23"/>
    <mergeCell ref="H19:H23"/>
    <mergeCell ref="N37:N40"/>
    <mergeCell ref="U24:U27"/>
    <mergeCell ref="T28:T32"/>
    <mergeCell ref="A33:A36"/>
    <mergeCell ref="H33:H36"/>
    <mergeCell ref="N33:N36"/>
    <mergeCell ref="T33:T36"/>
    <mergeCell ref="U33:U36"/>
    <mergeCell ref="A9:A13"/>
    <mergeCell ref="H9:H13"/>
    <mergeCell ref="N9:N13"/>
    <mergeCell ref="A14:A18"/>
    <mergeCell ref="H14:H18"/>
    <mergeCell ref="A1:W1"/>
    <mergeCell ref="W4:W8"/>
    <mergeCell ref="C2:H2"/>
    <mergeCell ref="A2:A3"/>
    <mergeCell ref="N4:N8"/>
    <mergeCell ref="T4:T8"/>
    <mergeCell ref="V2:V3"/>
    <mergeCell ref="B2:B3"/>
    <mergeCell ref="O2:T2"/>
    <mergeCell ref="A4:A8"/>
    <mergeCell ref="H4:H8"/>
    <mergeCell ref="V4:V5"/>
    <mergeCell ref="I2:N2"/>
    <mergeCell ref="W33:W36"/>
    <mergeCell ref="W37:W40"/>
    <mergeCell ref="W41:W45"/>
    <mergeCell ref="U4:U8"/>
    <mergeCell ref="T19:T23"/>
    <mergeCell ref="U9:U13"/>
    <mergeCell ref="U19:U23"/>
    <mergeCell ref="T37:T40"/>
    <mergeCell ref="U28:U32"/>
    <mergeCell ref="U37:U40"/>
    <mergeCell ref="T24:T27"/>
    <mergeCell ref="T41:T45"/>
    <mergeCell ref="V26:V27"/>
    <mergeCell ref="V28:V30"/>
    <mergeCell ref="V24:V25"/>
    <mergeCell ref="V9:V10"/>
    <mergeCell ref="W9:W13"/>
    <mergeCell ref="W14:W18"/>
    <mergeCell ref="W19:W23"/>
    <mergeCell ref="W24:W27"/>
    <mergeCell ref="W28:W32"/>
    <mergeCell ref="T9:T13"/>
    <mergeCell ref="N14:N18"/>
    <mergeCell ref="T14:T18"/>
    <mergeCell ref="I49:M49"/>
    <mergeCell ref="O49:S49"/>
    <mergeCell ref="O48:T48"/>
    <mergeCell ref="N41:N45"/>
    <mergeCell ref="N28:N32"/>
    <mergeCell ref="N24:N27"/>
    <mergeCell ref="N19:N23"/>
    <mergeCell ref="I46:N46"/>
    <mergeCell ref="I47:N47"/>
    <mergeCell ref="A46:B46"/>
    <mergeCell ref="A49:B49"/>
    <mergeCell ref="A47:B47"/>
    <mergeCell ref="A48:B48"/>
    <mergeCell ref="V21:V23"/>
    <mergeCell ref="V44:V45"/>
    <mergeCell ref="I48:N48"/>
    <mergeCell ref="O46:T46"/>
    <mergeCell ref="O47:T47"/>
    <mergeCell ref="A41:A45"/>
    <mergeCell ref="H41:H45"/>
    <mergeCell ref="A28:A32"/>
    <mergeCell ref="H28:H32"/>
    <mergeCell ref="A37:A40"/>
    <mergeCell ref="H37:H40"/>
    <mergeCell ref="A24:A27"/>
    <mergeCell ref="U14:U18"/>
    <mergeCell ref="C46:H46"/>
    <mergeCell ref="C48:H48"/>
    <mergeCell ref="C49:G49"/>
    <mergeCell ref="C47:H47"/>
    <mergeCell ref="H24:H27"/>
    <mergeCell ref="U41:U45"/>
    <mergeCell ref="U46:U48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2019-05-21T06:29:37Z</dcterms:modified>
</cp:coreProperties>
</file>