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3-Mistrzostwa Polski\43 MMP 2019 Łupawa\"/>
    </mc:Choice>
  </mc:AlternateContent>
  <xr:revisionPtr revIDLastSave="0" documentId="13_ncr:1_{0A79A27D-33E0-4383-8F02-D26A03F2F3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0" i="1" l="1"/>
  <c r="O180" i="1"/>
  <c r="W180" i="1" s="1"/>
  <c r="X180" i="1" s="1"/>
  <c r="H180" i="1"/>
  <c r="V178" i="1"/>
  <c r="W178" i="1" s="1"/>
  <c r="X178" i="1" s="1"/>
  <c r="O178" i="1"/>
  <c r="H178" i="1"/>
  <c r="W176" i="1"/>
  <c r="X176" i="1" s="1"/>
  <c r="V176" i="1"/>
  <c r="O176" i="1"/>
  <c r="H176" i="1"/>
  <c r="V174" i="1"/>
  <c r="O174" i="1"/>
  <c r="H174" i="1"/>
  <c r="W174" i="1" s="1"/>
  <c r="X174" i="1" s="1"/>
  <c r="V172" i="1"/>
  <c r="O172" i="1"/>
  <c r="W172" i="1" s="1"/>
  <c r="X172" i="1" s="1"/>
  <c r="H172" i="1"/>
  <c r="V170" i="1"/>
  <c r="W170" i="1" s="1"/>
  <c r="X170" i="1" s="1"/>
  <c r="O170" i="1"/>
  <c r="H170" i="1"/>
  <c r="W168" i="1"/>
  <c r="X168" i="1" s="1"/>
  <c r="V168" i="1"/>
  <c r="O168" i="1"/>
  <c r="H168" i="1"/>
  <c r="V166" i="1"/>
  <c r="O166" i="1"/>
  <c r="H166" i="1"/>
  <c r="W166" i="1" s="1"/>
  <c r="X166" i="1" s="1"/>
  <c r="V164" i="1"/>
  <c r="O164" i="1"/>
  <c r="W164" i="1" s="1"/>
  <c r="X164" i="1" s="1"/>
  <c r="H164" i="1"/>
  <c r="V162" i="1"/>
  <c r="W162" i="1" s="1"/>
  <c r="X162" i="1" s="1"/>
  <c r="O162" i="1"/>
  <c r="H162" i="1"/>
  <c r="W160" i="1"/>
  <c r="X160" i="1" s="1"/>
  <c r="V160" i="1"/>
  <c r="O160" i="1"/>
  <c r="H160" i="1"/>
  <c r="V158" i="1"/>
  <c r="O158" i="1"/>
  <c r="H158" i="1"/>
  <c r="W158" i="1" s="1"/>
  <c r="X158" i="1" s="1"/>
  <c r="V156" i="1"/>
  <c r="O156" i="1"/>
  <c r="W156" i="1" s="1"/>
  <c r="X156" i="1" s="1"/>
  <c r="H156" i="1"/>
  <c r="V154" i="1"/>
  <c r="W154" i="1" s="1"/>
  <c r="X154" i="1" s="1"/>
  <c r="O154" i="1"/>
  <c r="H154" i="1"/>
  <c r="W152" i="1"/>
  <c r="X152" i="1" s="1"/>
  <c r="V152" i="1"/>
  <c r="O152" i="1"/>
  <c r="H152" i="1"/>
  <c r="V150" i="1"/>
  <c r="O150" i="1"/>
  <c r="H150" i="1"/>
  <c r="W150" i="1" s="1"/>
  <c r="X150" i="1" s="1"/>
  <c r="V148" i="1"/>
  <c r="O148" i="1"/>
  <c r="W148" i="1" s="1"/>
  <c r="X148" i="1" s="1"/>
  <c r="H148" i="1"/>
  <c r="V146" i="1"/>
  <c r="W146" i="1" s="1"/>
  <c r="X146" i="1" s="1"/>
  <c r="O146" i="1"/>
  <c r="H146" i="1"/>
  <c r="W144" i="1"/>
  <c r="X144" i="1" s="1"/>
  <c r="V144" i="1"/>
  <c r="O144" i="1"/>
  <c r="H144" i="1"/>
  <c r="V142" i="1"/>
  <c r="O142" i="1"/>
  <c r="H142" i="1"/>
  <c r="W142" i="1" s="1"/>
  <c r="X142" i="1" s="1"/>
  <c r="V140" i="1"/>
  <c r="O140" i="1"/>
  <c r="W140" i="1" s="1"/>
  <c r="X140" i="1" s="1"/>
  <c r="H140" i="1"/>
  <c r="V138" i="1"/>
  <c r="W138" i="1" s="1"/>
  <c r="X138" i="1" s="1"/>
  <c r="O138" i="1"/>
  <c r="H138" i="1"/>
  <c r="W136" i="1"/>
  <c r="X136" i="1" s="1"/>
  <c r="V136" i="1"/>
  <c r="O136" i="1"/>
  <c r="H136" i="1"/>
  <c r="V134" i="1"/>
  <c r="O134" i="1"/>
  <c r="H134" i="1"/>
  <c r="W134" i="1" s="1"/>
  <c r="X134" i="1" s="1"/>
  <c r="V132" i="1"/>
  <c r="O132" i="1"/>
  <c r="I184" i="1" s="1"/>
  <c r="H132" i="1"/>
  <c r="V130" i="1"/>
  <c r="W130" i="1" s="1"/>
  <c r="X130" i="1" s="1"/>
  <c r="O130" i="1"/>
  <c r="H130" i="1"/>
  <c r="W128" i="1"/>
  <c r="V128" i="1"/>
  <c r="V185" i="1" s="1"/>
  <c r="O128" i="1"/>
  <c r="O185" i="1" s="1"/>
  <c r="H128" i="1"/>
  <c r="H185" i="1" s="1"/>
  <c r="B184" i="1" l="1"/>
  <c r="W132" i="1"/>
  <c r="X132" i="1" s="1"/>
  <c r="P184" i="1"/>
  <c r="X128" i="1"/>
  <c r="X184" i="1" l="1"/>
  <c r="W184" i="1"/>
  <c r="V118" i="1"/>
  <c r="O118" i="1"/>
  <c r="H118" i="1"/>
  <c r="W118" i="1" s="1"/>
  <c r="X118" i="1" s="1"/>
  <c r="V116" i="1"/>
  <c r="O116" i="1"/>
  <c r="H116" i="1"/>
  <c r="W116" i="1" s="1"/>
  <c r="X116" i="1" s="1"/>
  <c r="V114" i="1"/>
  <c r="O114" i="1"/>
  <c r="H114" i="1"/>
  <c r="W114" i="1" s="1"/>
  <c r="X114" i="1" s="1"/>
  <c r="V112" i="1"/>
  <c r="O112" i="1"/>
  <c r="H112" i="1"/>
  <c r="W112" i="1" s="1"/>
  <c r="X112" i="1" s="1"/>
  <c r="V110" i="1"/>
  <c r="O110" i="1"/>
  <c r="H110" i="1"/>
  <c r="W110" i="1" s="1"/>
  <c r="X110" i="1" s="1"/>
  <c r="W108" i="1"/>
  <c r="X108" i="1" s="1"/>
  <c r="V108" i="1"/>
  <c r="O108" i="1"/>
  <c r="H108" i="1"/>
  <c r="V106" i="1"/>
  <c r="O106" i="1"/>
  <c r="H106" i="1"/>
  <c r="W106" i="1" s="1"/>
  <c r="X106" i="1" s="1"/>
  <c r="V104" i="1"/>
  <c r="O104" i="1"/>
  <c r="H104" i="1"/>
  <c r="W104" i="1" s="1"/>
  <c r="X104" i="1" s="1"/>
  <c r="V102" i="1"/>
  <c r="O102" i="1"/>
  <c r="H102" i="1"/>
  <c r="W102" i="1" s="1"/>
  <c r="X102" i="1" s="1"/>
  <c r="W100" i="1"/>
  <c r="X100" i="1" s="1"/>
  <c r="V100" i="1"/>
  <c r="O100" i="1"/>
  <c r="H100" i="1"/>
  <c r="V98" i="1"/>
  <c r="O98" i="1"/>
  <c r="H98" i="1"/>
  <c r="W98" i="1" s="1"/>
  <c r="X98" i="1" s="1"/>
  <c r="V96" i="1"/>
  <c r="O96" i="1"/>
  <c r="H96" i="1"/>
  <c r="W96" i="1" s="1"/>
  <c r="X96" i="1" s="1"/>
  <c r="V94" i="1"/>
  <c r="O94" i="1"/>
  <c r="H94" i="1"/>
  <c r="W94" i="1" s="1"/>
  <c r="X94" i="1" s="1"/>
  <c r="W92" i="1"/>
  <c r="X92" i="1" s="1"/>
  <c r="V92" i="1"/>
  <c r="O92" i="1"/>
  <c r="H92" i="1"/>
  <c r="V90" i="1"/>
  <c r="O90" i="1"/>
  <c r="H90" i="1"/>
  <c r="W90" i="1" s="1"/>
  <c r="X90" i="1" s="1"/>
  <c r="V88" i="1"/>
  <c r="O88" i="1"/>
  <c r="H88" i="1"/>
  <c r="W88" i="1" s="1"/>
  <c r="X88" i="1" s="1"/>
  <c r="V86" i="1"/>
  <c r="O86" i="1"/>
  <c r="H86" i="1"/>
  <c r="W86" i="1" s="1"/>
  <c r="X86" i="1" s="1"/>
  <c r="W84" i="1"/>
  <c r="X84" i="1" s="1"/>
  <c r="V84" i="1"/>
  <c r="O84" i="1"/>
  <c r="H84" i="1"/>
  <c r="V82" i="1"/>
  <c r="O82" i="1"/>
  <c r="H82" i="1"/>
  <c r="W82" i="1" s="1"/>
  <c r="X82" i="1" s="1"/>
  <c r="V80" i="1"/>
  <c r="O80" i="1"/>
  <c r="H80" i="1"/>
  <c r="W80" i="1" s="1"/>
  <c r="X80" i="1" s="1"/>
  <c r="V78" i="1"/>
  <c r="O78" i="1"/>
  <c r="H78" i="1"/>
  <c r="W78" i="1" s="1"/>
  <c r="X78" i="1" s="1"/>
  <c r="W76" i="1"/>
  <c r="X76" i="1" s="1"/>
  <c r="V76" i="1"/>
  <c r="O76" i="1"/>
  <c r="H76" i="1"/>
  <c r="V74" i="1"/>
  <c r="O74" i="1"/>
  <c r="H74" i="1"/>
  <c r="W74" i="1" s="1"/>
  <c r="X74" i="1" s="1"/>
  <c r="V72" i="1"/>
  <c r="O72" i="1"/>
  <c r="H72" i="1"/>
  <c r="W72" i="1" s="1"/>
  <c r="X72" i="1" s="1"/>
  <c r="V70" i="1"/>
  <c r="O70" i="1"/>
  <c r="H70" i="1"/>
  <c r="W70" i="1" s="1"/>
  <c r="X70" i="1" s="1"/>
  <c r="W68" i="1"/>
  <c r="X68" i="1" s="1"/>
  <c r="V68" i="1"/>
  <c r="O68" i="1"/>
  <c r="H68" i="1"/>
  <c r="V66" i="1"/>
  <c r="V123" i="1" s="1"/>
  <c r="O66" i="1"/>
  <c r="O123" i="1" s="1"/>
  <c r="H66" i="1"/>
  <c r="H123" i="1" s="1"/>
  <c r="W66" i="1" l="1"/>
  <c r="B122" i="1"/>
  <c r="I122" i="1"/>
  <c r="P122" i="1"/>
  <c r="W122" i="1" l="1"/>
  <c r="X122" i="1"/>
  <c r="X66" i="1"/>
  <c r="H30" i="1" l="1"/>
  <c r="V56" i="1"/>
  <c r="O56" i="1"/>
  <c r="H56" i="1"/>
  <c r="V54" i="1"/>
  <c r="O54" i="1"/>
  <c r="H54" i="1"/>
  <c r="V52" i="1"/>
  <c r="O52" i="1"/>
  <c r="W52" i="1" s="1"/>
  <c r="X52" i="1" s="1"/>
  <c r="H52" i="1"/>
  <c r="V50" i="1"/>
  <c r="V48" i="1"/>
  <c r="V46" i="1"/>
  <c r="V44" i="1"/>
  <c r="V42" i="1"/>
  <c r="V40" i="1"/>
  <c r="V38" i="1"/>
  <c r="V36" i="1"/>
  <c r="V34" i="1"/>
  <c r="V32" i="1"/>
  <c r="V30" i="1"/>
  <c r="V28" i="1"/>
  <c r="V26" i="1"/>
  <c r="V24" i="1"/>
  <c r="V22" i="1"/>
  <c r="V20" i="1"/>
  <c r="V18" i="1"/>
  <c r="V16" i="1"/>
  <c r="V14" i="1"/>
  <c r="V12" i="1"/>
  <c r="V10" i="1"/>
  <c r="V8" i="1"/>
  <c r="V6" i="1"/>
  <c r="V4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O8" i="1"/>
  <c r="O6" i="1"/>
  <c r="O4" i="1"/>
  <c r="H48" i="1"/>
  <c r="H46" i="1"/>
  <c r="H44" i="1"/>
  <c r="H40" i="1"/>
  <c r="H42" i="1"/>
  <c r="H38" i="1"/>
  <c r="H4" i="1"/>
  <c r="H50" i="1"/>
  <c r="H6" i="1"/>
  <c r="H8" i="1"/>
  <c r="H10" i="1"/>
  <c r="H12" i="1"/>
  <c r="H14" i="1"/>
  <c r="H16" i="1"/>
  <c r="H18" i="1"/>
  <c r="H20" i="1"/>
  <c r="H22" i="1"/>
  <c r="H24" i="1"/>
  <c r="H26" i="1"/>
  <c r="H28" i="1"/>
  <c r="W28" i="1" s="1"/>
  <c r="X28" i="1" s="1"/>
  <c r="H32" i="1"/>
  <c r="H34" i="1"/>
  <c r="H36" i="1"/>
  <c r="W6" i="1" l="1"/>
  <c r="X6" i="1" s="1"/>
  <c r="W26" i="1"/>
  <c r="X26" i="1" s="1"/>
  <c r="W44" i="1"/>
  <c r="X44" i="1" s="1"/>
  <c r="W14" i="1"/>
  <c r="X14" i="1" s="1"/>
  <c r="W36" i="1"/>
  <c r="X36" i="1" s="1"/>
  <c r="W42" i="1"/>
  <c r="X42" i="1" s="1"/>
  <c r="W48" i="1"/>
  <c r="X48" i="1" s="1"/>
  <c r="W34" i="1"/>
  <c r="X34" i="1" s="1"/>
  <c r="W12" i="1"/>
  <c r="X12" i="1" s="1"/>
  <c r="W4" i="1"/>
  <c r="W50" i="1"/>
  <c r="X50" i="1" s="1"/>
  <c r="W22" i="1"/>
  <c r="X22" i="1" s="1"/>
  <c r="W54" i="1"/>
  <c r="X54" i="1" s="1"/>
  <c r="W56" i="1"/>
  <c r="X56" i="1" s="1"/>
  <c r="W10" i="1"/>
  <c r="X10" i="1" s="1"/>
  <c r="W18" i="1"/>
  <c r="X18" i="1" s="1"/>
  <c r="W38" i="1"/>
  <c r="X38" i="1" s="1"/>
  <c r="W24" i="1"/>
  <c r="X24" i="1" s="1"/>
  <c r="W16" i="1"/>
  <c r="X16" i="1" s="1"/>
  <c r="W30" i="1"/>
  <c r="X30" i="1" s="1"/>
  <c r="W40" i="1"/>
  <c r="X40" i="1" s="1"/>
  <c r="W46" i="1"/>
  <c r="X46" i="1" s="1"/>
  <c r="W8" i="1"/>
  <c r="X8" i="1" s="1"/>
  <c r="O61" i="1"/>
  <c r="W20" i="1"/>
  <c r="X20" i="1" s="1"/>
  <c r="V61" i="1"/>
  <c r="P60" i="1"/>
  <c r="W32" i="1"/>
  <c r="X32" i="1" s="1"/>
  <c r="B60" i="1"/>
  <c r="H61" i="1"/>
  <c r="I60" i="1"/>
  <c r="X60" i="1" l="1"/>
  <c r="X4" i="1"/>
  <c r="W60" i="1"/>
</calcChain>
</file>

<file path=xl/sharedStrings.xml><?xml version="1.0" encoding="utf-8"?>
<sst xmlns="http://schemas.openxmlformats.org/spreadsheetml/2006/main" count="715" uniqueCount="244">
  <si>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</si>
  <si>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</si>
  <si>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</si>
  <si>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</si>
  <si>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</si>
  <si>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</si>
  <si>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</si>
  <si>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</si>
  <si>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</si>
  <si>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</si>
  <si>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</si>
  <si>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</si>
  <si>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</si>
  <si>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</si>
  <si>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</si>
  <si>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Łupawa</t>
  </si>
  <si>
    <t>stan.</t>
  </si>
  <si>
    <t>Lp.</t>
  </si>
  <si>
    <t>Razem</t>
  </si>
  <si>
    <t>ryby</t>
  </si>
  <si>
    <t>na stan.</t>
  </si>
  <si>
    <t>zwalone drzewo</t>
  </si>
  <si>
    <t>STATUS</t>
  </si>
  <si>
    <t>STANOWISKA</t>
  </si>
  <si>
    <t>sektor A</t>
  </si>
  <si>
    <t>początek wysepki</t>
  </si>
  <si>
    <t>drzewo w wodzie</t>
  </si>
  <si>
    <t>koniec wyspy</t>
  </si>
  <si>
    <t>początek wyspy</t>
  </si>
  <si>
    <t>15 m powyżej wyspy</t>
  </si>
  <si>
    <t>początek zakrętu w prawo</t>
  </si>
  <si>
    <t>43 MMP</t>
  </si>
  <si>
    <t>Jop</t>
  </si>
  <si>
    <t>Skrzypek</t>
  </si>
  <si>
    <t>Telesz</t>
  </si>
  <si>
    <t>Łukaszczyk Janusz</t>
  </si>
  <si>
    <t>Bednarski</t>
  </si>
  <si>
    <t>Madej</t>
  </si>
  <si>
    <t>Hadam Bartosz</t>
  </si>
  <si>
    <t>Majer</t>
  </si>
  <si>
    <t>Grzywa</t>
  </si>
  <si>
    <t>Polakowski</t>
  </si>
  <si>
    <t>Krawiecki</t>
  </si>
  <si>
    <t>Nocoń</t>
  </si>
  <si>
    <t>20 m powyżej zwalonego drzewa</t>
  </si>
  <si>
    <t>koniec stanowiska: zwalone drzewa</t>
  </si>
  <si>
    <t>Maciąg</t>
  </si>
  <si>
    <t>Janik</t>
  </si>
  <si>
    <t>Buchwald</t>
  </si>
  <si>
    <t>Litwin</t>
  </si>
  <si>
    <t>Pindel</t>
  </si>
  <si>
    <t>Rycyk Łukasz</t>
  </si>
  <si>
    <t>5 m przed przewężeniem</t>
  </si>
  <si>
    <t>Zieleniak</t>
  </si>
  <si>
    <t>Wałachowski</t>
  </si>
  <si>
    <t>Tęcza</t>
  </si>
  <si>
    <t>Ordzowiały</t>
  </si>
  <si>
    <t>Rędzikowski</t>
  </si>
  <si>
    <t>Sienkiewicz</t>
  </si>
  <si>
    <t>Średnia ryb</t>
  </si>
  <si>
    <t>5 m powyżej suchego drzewa</t>
  </si>
  <si>
    <t>drzewa w wodzie</t>
  </si>
  <si>
    <t>43 Muchowe Mistrzostwa Polski 2019 - rzeka Łupawa         sektor A           Podkomorzyce - Łupawa - Żochowo</t>
  </si>
  <si>
    <t>most drogowy w Podkomorzycach</t>
  </si>
  <si>
    <t>20 m poniżej zwalonego drzewa</t>
  </si>
  <si>
    <t>początek zakrętu w lewo</t>
  </si>
  <si>
    <t>początek bystrzyn</t>
  </si>
  <si>
    <t>15 m powyżej zakrętu w lewo</t>
  </si>
  <si>
    <t>50 m poniżej elektrowni w Łupawie</t>
  </si>
  <si>
    <t>most drogowy w Łupawie</t>
  </si>
  <si>
    <t>10 m powyżej kamienia</t>
  </si>
  <si>
    <t>przewężenie rzeki</t>
  </si>
  <si>
    <t>Gerula</t>
  </si>
  <si>
    <t>Lach</t>
  </si>
  <si>
    <t>Szymala</t>
  </si>
  <si>
    <t>Pałka</t>
  </si>
  <si>
    <t>Władymirow</t>
  </si>
  <si>
    <t>Konieczny G.</t>
  </si>
  <si>
    <t>Haszczyc</t>
  </si>
  <si>
    <t>Mikulski</t>
  </si>
  <si>
    <t>koniec stanowiska i sektora: rura na lewej odnodze</t>
  </si>
  <si>
    <t>Wnękowicz Adam</t>
  </si>
  <si>
    <t>Irsak</t>
  </si>
  <si>
    <t>Kurnicki</t>
  </si>
  <si>
    <t>Maciaszek</t>
  </si>
  <si>
    <t>Semik</t>
  </si>
  <si>
    <t>Mizer</t>
  </si>
  <si>
    <t>Słomka</t>
  </si>
  <si>
    <t>Pawłowski</t>
  </si>
  <si>
    <t>Kuźniewski</t>
  </si>
  <si>
    <t>Rodak</t>
  </si>
  <si>
    <t>Kowalski Marek</t>
  </si>
  <si>
    <t>Szewczyk Bogusław</t>
  </si>
  <si>
    <t>Chrobak</t>
  </si>
  <si>
    <t>Wierdak</t>
  </si>
  <si>
    <t>Adamów</t>
  </si>
  <si>
    <t>Kuciel</t>
  </si>
  <si>
    <t>Deba</t>
  </si>
  <si>
    <t>Nalepa</t>
  </si>
  <si>
    <t>Andrzejewski</t>
  </si>
  <si>
    <t>Konieczny P.</t>
  </si>
  <si>
    <t>Kubacki</t>
  </si>
  <si>
    <t>Paszko</t>
  </si>
  <si>
    <t>Mikrut</t>
  </si>
  <si>
    <t>Gajda</t>
  </si>
  <si>
    <t>Gagatek</t>
  </si>
  <si>
    <t>Rycyk Patryk</t>
  </si>
  <si>
    <t>Mróz</t>
  </si>
  <si>
    <t>Nieckuła</t>
  </si>
  <si>
    <t>Krzysztoń</t>
  </si>
  <si>
    <t>Gębala</t>
  </si>
  <si>
    <t>Michalski</t>
  </si>
  <si>
    <t>Łukaszczyk Andrzej</t>
  </si>
  <si>
    <t>Tobiasz</t>
  </si>
  <si>
    <t>Opach Zdzisław</t>
  </si>
  <si>
    <t>Ciszewski</t>
  </si>
  <si>
    <t>Nowak</t>
  </si>
  <si>
    <t>Zawada</t>
  </si>
  <si>
    <t>Bąk</t>
  </si>
  <si>
    <t>Kręcigłowa</t>
  </si>
  <si>
    <t>Pękała</t>
  </si>
  <si>
    <t>Walczyk</t>
  </si>
  <si>
    <t>Greszta</t>
  </si>
  <si>
    <t>Kielan</t>
  </si>
  <si>
    <t>Armatys</t>
  </si>
  <si>
    <t>Gawlicki</t>
  </si>
  <si>
    <t>Gaweł</t>
  </si>
  <si>
    <t>Rettinger</t>
  </si>
  <si>
    <t>Terlecki</t>
  </si>
  <si>
    <t>Kaniuczak</t>
  </si>
  <si>
    <t>Benio</t>
  </si>
  <si>
    <t>Zasadzki Zbigniew</t>
  </si>
  <si>
    <t>Pszczółkowski</t>
  </si>
  <si>
    <t>Bodinka</t>
  </si>
  <si>
    <t>Wojdyno</t>
  </si>
  <si>
    <t>Fejkiel</t>
  </si>
  <si>
    <t>Czech</t>
  </si>
  <si>
    <t>Kowalski Dawid</t>
  </si>
  <si>
    <t>Kinal</t>
  </si>
  <si>
    <t>Szlachetka</t>
  </si>
  <si>
    <t>Jankowski</t>
  </si>
  <si>
    <t>Bednarek</t>
  </si>
  <si>
    <t>Sojka</t>
  </si>
  <si>
    <t>Makiełkowski</t>
  </si>
  <si>
    <t>Darżynkiewicz</t>
  </si>
  <si>
    <t>Łach</t>
  </si>
  <si>
    <t>Magnuszewski</t>
  </si>
  <si>
    <t>Łobas</t>
  </si>
  <si>
    <t>Borowiec Wacław</t>
  </si>
  <si>
    <t>Chytła</t>
  </si>
  <si>
    <t>Skrechota</t>
  </si>
  <si>
    <t>Gołofit Lesław</t>
  </si>
  <si>
    <t>Baklarz</t>
  </si>
  <si>
    <t>Amróżkiewicz Albert</t>
  </si>
  <si>
    <t>Amróżkiewicz Grzegorz</t>
  </si>
  <si>
    <t>Krupa</t>
  </si>
  <si>
    <t>Kuczewski</t>
  </si>
  <si>
    <t>Czapiewski</t>
  </si>
  <si>
    <t>Wnękowicz Antoni</t>
  </si>
  <si>
    <t>Żurowski</t>
  </si>
  <si>
    <t>Skałuba</t>
  </si>
  <si>
    <t>Podgórny</t>
  </si>
  <si>
    <t>Janas</t>
  </si>
  <si>
    <t>Ryta</t>
  </si>
  <si>
    <t>Habdas</t>
  </si>
  <si>
    <t>Kubik</t>
  </si>
  <si>
    <t>Zaremba</t>
  </si>
  <si>
    <t>Rapiej</t>
  </si>
  <si>
    <t>Witkowski</t>
  </si>
  <si>
    <t>Padacz</t>
  </si>
  <si>
    <t>Tołoczko</t>
  </si>
  <si>
    <t>Borys</t>
  </si>
  <si>
    <t>Obruśnik</t>
  </si>
  <si>
    <t>Gąsienica Bryjak</t>
  </si>
  <si>
    <t>Olejniczak</t>
  </si>
  <si>
    <t>Bednarczyk</t>
  </si>
  <si>
    <t>Wieczorek</t>
  </si>
  <si>
    <t>Guzdek</t>
  </si>
  <si>
    <t>Ostafin</t>
  </si>
  <si>
    <t>Dyduch</t>
  </si>
  <si>
    <t>Jaklewicz</t>
  </si>
  <si>
    <t>Hadam Stanisław</t>
  </si>
  <si>
    <t>Gluza</t>
  </si>
  <si>
    <t>Wanagiel</t>
  </si>
  <si>
    <t>Staś</t>
  </si>
  <si>
    <t>Błaszczak</t>
  </si>
  <si>
    <t>Piech</t>
  </si>
  <si>
    <t>Gonciarczyk</t>
  </si>
  <si>
    <t>Wojtaszek</t>
  </si>
  <si>
    <t>Wnękowicz Andrzej</t>
  </si>
  <si>
    <t>Kwiek</t>
  </si>
  <si>
    <t>Sołtysik</t>
  </si>
  <si>
    <t>Pilszek</t>
  </si>
  <si>
    <t>Konwiński</t>
  </si>
  <si>
    <t>Buda</t>
  </si>
  <si>
    <t>Opach Kamil</t>
  </si>
  <si>
    <t>Radosz</t>
  </si>
  <si>
    <t>Kwaśniewski</t>
  </si>
  <si>
    <t>Korzeniowski</t>
  </si>
  <si>
    <t>Skurzyński</t>
  </si>
  <si>
    <t>Szewczyk Krzysztof</t>
  </si>
  <si>
    <t>Gołofit Grzegorz</t>
  </si>
  <si>
    <t>Zasadzki Andrzej</t>
  </si>
  <si>
    <t>Czarnecki</t>
  </si>
  <si>
    <t>Lorenc</t>
  </si>
  <si>
    <t>Gąsienica Daniel</t>
  </si>
  <si>
    <t>Guziec</t>
  </si>
  <si>
    <t>Borowiec Łukasz</t>
  </si>
  <si>
    <t>Wiśniewski</t>
  </si>
  <si>
    <t>Ciążyński</t>
  </si>
  <si>
    <t>Lipa</t>
  </si>
  <si>
    <t>43 Muchowe Mistrzostwa Polski 2019 - rzeka Łupawa         sektor B           Poganice - Strzyżyno - Łebień</t>
  </si>
  <si>
    <t>5 m powyżej bystrzyn</t>
  </si>
  <si>
    <t>pochylone drzewo</t>
  </si>
  <si>
    <t>10 m poniżej drzewa w wodzie</t>
  </si>
  <si>
    <t>koniec wysepki</t>
  </si>
  <si>
    <t>kamień w wodzie</t>
  </si>
  <si>
    <t>50 m poniżej drzewa w wodzie</t>
  </si>
  <si>
    <t>10 m poniżej zwalonego drzewa</t>
  </si>
  <si>
    <t>3 m poniżej zwalonego drzewa w wodzie</t>
  </si>
  <si>
    <t>30 m poniżej zwalonego drzewa</t>
  </si>
  <si>
    <t>5 m poniżej pochylonych drzew</t>
  </si>
  <si>
    <t>kamienie w wodzie</t>
  </si>
  <si>
    <t>zwalone drzewa</t>
  </si>
  <si>
    <t>20 m przed zakrętem w lewo</t>
  </si>
  <si>
    <t>pochylone drzewa</t>
  </si>
  <si>
    <t>15 m powyżej zwalonego drzewa</t>
  </si>
  <si>
    <t>most w Poganicach</t>
  </si>
  <si>
    <t>koniec stanowiska i sektora: powyżej kamienia w wodzie</t>
  </si>
  <si>
    <t>sektor B</t>
  </si>
  <si>
    <t>43 Muchowe Mistrzostwa Polski 2019 - rzeka Łupawa         sektor C           Łebień - Damnica - Damno</t>
  </si>
  <si>
    <t>50 m powyżej mostu kolejowego w Łebieniu</t>
  </si>
  <si>
    <t>5 m poniżej zwalonego drzewa</t>
  </si>
  <si>
    <t>zakręt w prawo</t>
  </si>
  <si>
    <t>15 m powyżej drzewa w wodzie</t>
  </si>
  <si>
    <t>3 m poniżej zwalonego drzewa</t>
  </si>
  <si>
    <t>25 m poniżej zwalonego drzewa</t>
  </si>
  <si>
    <t>5 m poniżej kamienia w wodzie</t>
  </si>
  <si>
    <t>20 m poniżej zakrętu w lewo</t>
  </si>
  <si>
    <t>20 m powyżej pochylonego drzewa</t>
  </si>
  <si>
    <t>10 m poniżej kołków w wodzie</t>
  </si>
  <si>
    <t>50 m powyżej zakrętu w lewo</t>
  </si>
  <si>
    <t>koniec stanowiska i sektora: most drogowy w Damnie</t>
  </si>
  <si>
    <t>sektor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</si>
</sst>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4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7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5"/>
  <sheetViews>
    <sheetView tabSelected="1" zoomScaleNormal="100" workbookViewId="0">
      <selection sqref="A1:Z1"/>
    </sheetView>
  </sheetViews>
  <sheetFormatPr defaultColWidth="9.109375" defaultRowHeight="9.6"/>
  <cols>
    <col min="1" max="1" width="6.109375" style="1" bestFit="1" customWidth="1"/>
    <col min="2" max="2" width="2.6640625" style="2" bestFit="1" customWidth="1"/>
    <col min="3" max="3" width="14.6640625" style="1" bestFit="1" customWidth="1"/>
    <col min="4" max="4" width="3.109375" style="2" bestFit="1" customWidth="1"/>
    <col min="5" max="5" width="3.44140625" style="2" bestFit="1" customWidth="1"/>
    <col min="6" max="6" width="4.6640625" style="2" bestFit="1" customWidth="1"/>
    <col min="7" max="7" width="3.44140625" style="2" bestFit="1" customWidth="1"/>
    <col min="8" max="8" width="3.109375" style="2" bestFit="1" customWidth="1"/>
    <col min="9" max="9" width="2.6640625" style="2" bestFit="1" customWidth="1"/>
    <col min="10" max="10" width="14.6640625" style="1" bestFit="1" customWidth="1"/>
    <col min="11" max="11" width="3.109375" style="2" bestFit="1" customWidth="1"/>
    <col min="12" max="12" width="3.44140625" style="2" bestFit="1" customWidth="1"/>
    <col min="13" max="13" width="4.6640625" style="2" bestFit="1" customWidth="1"/>
    <col min="14" max="14" width="3.44140625" style="2" bestFit="1" customWidth="1"/>
    <col min="15" max="15" width="3.109375" style="2" bestFit="1" customWidth="1"/>
    <col min="16" max="16" width="2.6640625" style="2" bestFit="1" customWidth="1"/>
    <col min="17" max="17" width="14.6640625" style="2" bestFit="1" customWidth="1"/>
    <col min="18" max="18" width="3.109375" style="2" bestFit="1" customWidth="1"/>
    <col min="19" max="19" width="3.44140625" style="2" bestFit="1" customWidth="1"/>
    <col min="20" max="20" width="4.6640625" style="2" bestFit="1" customWidth="1"/>
    <col min="21" max="21" width="3.44140625" style="2" bestFit="1" customWidth="1"/>
    <col min="22" max="22" width="3.109375" style="2" bestFit="1" customWidth="1"/>
    <col min="23" max="23" width="5.109375" style="2" bestFit="1" customWidth="1"/>
    <col min="24" max="24" width="9.33203125" style="2" bestFit="1" customWidth="1"/>
    <col min="25" max="25" width="35.6640625" style="1" bestFit="1" customWidth="1"/>
    <col min="26" max="26" width="0.33203125" style="1" customWidth="1"/>
    <col min="27" max="16384" width="9.109375" style="1"/>
  </cols>
  <sheetData>
    <row r="1" spans="1:26" ht="20.25" customHeight="1">
      <c r="A1" s="48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50"/>
    </row>
    <row r="2" spans="1:26" ht="11.1" customHeight="1">
      <c r="A2" s="51" t="s">
        <v>8</v>
      </c>
      <c r="B2" s="52" t="s">
        <v>0</v>
      </c>
      <c r="C2" s="52"/>
      <c r="D2" s="52"/>
      <c r="E2" s="52"/>
      <c r="F2" s="52"/>
      <c r="G2" s="52"/>
      <c r="H2" s="52"/>
      <c r="I2" s="52" t="s">
        <v>1</v>
      </c>
      <c r="J2" s="52"/>
      <c r="K2" s="52"/>
      <c r="L2" s="52"/>
      <c r="M2" s="52"/>
      <c r="N2" s="52"/>
      <c r="O2" s="52"/>
      <c r="P2" s="52" t="s">
        <v>2</v>
      </c>
      <c r="Q2" s="52"/>
      <c r="R2" s="52"/>
      <c r="S2" s="52"/>
      <c r="T2" s="52"/>
      <c r="U2" s="52"/>
      <c r="V2" s="52"/>
      <c r="W2" s="51" t="s">
        <v>18</v>
      </c>
      <c r="X2" s="51" t="s">
        <v>22</v>
      </c>
      <c r="Y2" s="52" t="s">
        <v>13</v>
      </c>
      <c r="Z2" s="52"/>
    </row>
    <row r="3" spans="1:26" ht="11.1" customHeight="1">
      <c r="A3" s="53" t="s">
        <v>16</v>
      </c>
      <c r="B3" s="51" t="s">
        <v>17</v>
      </c>
      <c r="C3" s="51" t="s">
        <v>14</v>
      </c>
      <c r="D3" s="51" t="s">
        <v>11</v>
      </c>
      <c r="E3" s="51" t="s">
        <v>9</v>
      </c>
      <c r="F3" s="51" t="s">
        <v>10</v>
      </c>
      <c r="G3" s="51" t="s">
        <v>12</v>
      </c>
      <c r="H3" s="51" t="s">
        <v>11</v>
      </c>
      <c r="I3" s="51" t="s">
        <v>17</v>
      </c>
      <c r="J3" s="51" t="s">
        <v>14</v>
      </c>
      <c r="K3" s="51" t="s">
        <v>11</v>
      </c>
      <c r="L3" s="51" t="s">
        <v>9</v>
      </c>
      <c r="M3" s="51" t="s">
        <v>10</v>
      </c>
      <c r="N3" s="51" t="s">
        <v>12</v>
      </c>
      <c r="O3" s="51" t="s">
        <v>11</v>
      </c>
      <c r="P3" s="51" t="s">
        <v>17</v>
      </c>
      <c r="Q3" s="51" t="s">
        <v>14</v>
      </c>
      <c r="R3" s="51" t="s">
        <v>11</v>
      </c>
      <c r="S3" s="51" t="s">
        <v>9</v>
      </c>
      <c r="T3" s="51" t="s">
        <v>10</v>
      </c>
      <c r="U3" s="51" t="s">
        <v>12</v>
      </c>
      <c r="V3" s="51" t="s">
        <v>11</v>
      </c>
      <c r="W3" s="51" t="s">
        <v>11</v>
      </c>
      <c r="X3" s="51" t="s">
        <v>23</v>
      </c>
      <c r="Y3" s="52"/>
      <c r="Z3" s="52"/>
    </row>
    <row r="4" spans="1:26" ht="11.1" customHeight="1">
      <c r="A4" s="31">
        <v>1</v>
      </c>
      <c r="B4" s="6">
        <v>1</v>
      </c>
      <c r="C4" s="7" t="s">
        <v>87</v>
      </c>
      <c r="D4" s="8">
        <v>7</v>
      </c>
      <c r="E4" s="9">
        <v>37.299999999999997</v>
      </c>
      <c r="F4" s="10">
        <v>6940</v>
      </c>
      <c r="G4" s="9">
        <v>20</v>
      </c>
      <c r="H4" s="32">
        <f>SUM(D4,D5)</f>
        <v>15</v>
      </c>
      <c r="I4" s="6">
        <v>1</v>
      </c>
      <c r="J4" s="7" t="s">
        <v>118</v>
      </c>
      <c r="K4" s="8">
        <v>22</v>
      </c>
      <c r="L4" s="9">
        <v>49.9</v>
      </c>
      <c r="M4" s="10">
        <v>21460</v>
      </c>
      <c r="N4" s="9">
        <v>1</v>
      </c>
      <c r="O4" s="32">
        <f>SUM(K4,K5)</f>
        <v>28</v>
      </c>
      <c r="P4" s="6">
        <v>1</v>
      </c>
      <c r="Q4" s="7" t="s">
        <v>182</v>
      </c>
      <c r="R4" s="8">
        <v>4</v>
      </c>
      <c r="S4" s="9">
        <v>30.5</v>
      </c>
      <c r="T4" s="10">
        <v>3850</v>
      </c>
      <c r="U4" s="9">
        <v>21</v>
      </c>
      <c r="V4" s="32">
        <f>SUM(R4,R5)</f>
        <v>17</v>
      </c>
      <c r="W4" s="32">
        <f>SUM(H4,O4,V4)</f>
        <v>60</v>
      </c>
      <c r="X4" s="31">
        <f>SUM(W4)-26</f>
        <v>34</v>
      </c>
      <c r="Y4" s="30" t="s">
        <v>63</v>
      </c>
      <c r="Z4" s="30"/>
    </row>
    <row r="5" spans="1:26" ht="11.1" customHeight="1">
      <c r="A5" s="31"/>
      <c r="B5" s="6">
        <v>2</v>
      </c>
      <c r="C5" s="7" t="s">
        <v>84</v>
      </c>
      <c r="D5" s="8">
        <v>8</v>
      </c>
      <c r="E5" s="9">
        <v>43.8</v>
      </c>
      <c r="F5" s="10">
        <v>8360</v>
      </c>
      <c r="G5" s="9">
        <v>14</v>
      </c>
      <c r="H5" s="32"/>
      <c r="I5" s="6">
        <v>2</v>
      </c>
      <c r="J5" s="7" t="s">
        <v>131</v>
      </c>
      <c r="K5" s="8">
        <v>6</v>
      </c>
      <c r="L5" s="9">
        <v>29.2</v>
      </c>
      <c r="M5" s="10">
        <v>5550</v>
      </c>
      <c r="N5" s="9">
        <v>14</v>
      </c>
      <c r="O5" s="32"/>
      <c r="P5" s="6">
        <v>2</v>
      </c>
      <c r="Q5" s="7" t="s">
        <v>166</v>
      </c>
      <c r="R5" s="8">
        <v>13</v>
      </c>
      <c r="S5" s="9">
        <v>35.5</v>
      </c>
      <c r="T5" s="10">
        <v>12700</v>
      </c>
      <c r="U5" s="9">
        <v>3</v>
      </c>
      <c r="V5" s="32"/>
      <c r="W5" s="32"/>
      <c r="X5" s="31"/>
      <c r="Y5" s="30"/>
      <c r="Z5" s="30"/>
    </row>
    <row r="6" spans="1:26" ht="11.1" customHeight="1">
      <c r="A6" s="33">
        <v>2</v>
      </c>
      <c r="B6" s="12">
        <v>3</v>
      </c>
      <c r="C6" s="11" t="s">
        <v>75</v>
      </c>
      <c r="D6" s="13">
        <v>13</v>
      </c>
      <c r="E6" s="14">
        <v>31.3</v>
      </c>
      <c r="F6" s="15">
        <v>12550</v>
      </c>
      <c r="G6" s="14">
        <v>4</v>
      </c>
      <c r="H6" s="38">
        <f>SUM(D6,D7)</f>
        <v>26</v>
      </c>
      <c r="I6" s="12">
        <v>3</v>
      </c>
      <c r="J6" s="11" t="s">
        <v>126</v>
      </c>
      <c r="K6" s="13">
        <v>6</v>
      </c>
      <c r="L6" s="14">
        <v>34.799999999999997</v>
      </c>
      <c r="M6" s="15">
        <v>6030</v>
      </c>
      <c r="N6" s="14">
        <v>9</v>
      </c>
      <c r="O6" s="38">
        <f>SUM(K6,K7)</f>
        <v>7</v>
      </c>
      <c r="P6" s="12">
        <v>3</v>
      </c>
      <c r="Q6" s="11" t="s">
        <v>197</v>
      </c>
      <c r="R6" s="13">
        <v>1</v>
      </c>
      <c r="S6" s="14">
        <v>31.3</v>
      </c>
      <c r="T6" s="15">
        <v>1060</v>
      </c>
      <c r="U6" s="14">
        <v>39</v>
      </c>
      <c r="V6" s="38">
        <f>SUM(R6,R7)</f>
        <v>7</v>
      </c>
      <c r="W6" s="38">
        <f>SUM(H6,O6,V6)</f>
        <v>40</v>
      </c>
      <c r="X6" s="33">
        <f t="shared" ref="X6" si="0">SUM(W6)-26</f>
        <v>14</v>
      </c>
      <c r="Y6" s="29" t="s">
        <v>64</v>
      </c>
      <c r="Z6" s="29"/>
    </row>
    <row r="7" spans="1:26" ht="11.1" customHeight="1">
      <c r="A7" s="33"/>
      <c r="B7" s="12">
        <v>4</v>
      </c>
      <c r="C7" s="11" t="s">
        <v>76</v>
      </c>
      <c r="D7" s="13">
        <v>13</v>
      </c>
      <c r="E7" s="14">
        <v>29.2</v>
      </c>
      <c r="F7" s="15">
        <v>12340</v>
      </c>
      <c r="G7" s="14">
        <v>5</v>
      </c>
      <c r="H7" s="38"/>
      <c r="I7" s="12">
        <v>4</v>
      </c>
      <c r="J7" s="11" t="s">
        <v>154</v>
      </c>
      <c r="K7" s="13">
        <v>1</v>
      </c>
      <c r="L7" s="14">
        <v>27.4</v>
      </c>
      <c r="M7" s="15">
        <v>940</v>
      </c>
      <c r="N7" s="14">
        <v>39.5</v>
      </c>
      <c r="O7" s="38"/>
      <c r="P7" s="12">
        <v>4</v>
      </c>
      <c r="Q7" s="11" t="s">
        <v>174</v>
      </c>
      <c r="R7" s="13">
        <v>6</v>
      </c>
      <c r="S7" s="14">
        <v>28.5</v>
      </c>
      <c r="T7" s="15">
        <v>5550</v>
      </c>
      <c r="U7" s="14">
        <v>12</v>
      </c>
      <c r="V7" s="38"/>
      <c r="W7" s="38"/>
      <c r="X7" s="33"/>
      <c r="Y7" s="29"/>
      <c r="Z7" s="29"/>
    </row>
    <row r="8" spans="1:26" ht="11.1" customHeight="1">
      <c r="A8" s="31">
        <v>3</v>
      </c>
      <c r="B8" s="6">
        <v>5</v>
      </c>
      <c r="C8" s="7" t="s">
        <v>49</v>
      </c>
      <c r="D8" s="8">
        <v>8</v>
      </c>
      <c r="E8" s="9">
        <v>35.200000000000003</v>
      </c>
      <c r="F8" s="10">
        <v>8090</v>
      </c>
      <c r="G8" s="9">
        <v>16</v>
      </c>
      <c r="H8" s="32">
        <f>SUM(D8,D9)</f>
        <v>19</v>
      </c>
      <c r="I8" s="6">
        <v>5</v>
      </c>
      <c r="J8" s="7" t="s">
        <v>50</v>
      </c>
      <c r="K8" s="8">
        <v>5</v>
      </c>
      <c r="L8" s="9">
        <v>32.1</v>
      </c>
      <c r="M8" s="10">
        <v>4970</v>
      </c>
      <c r="N8" s="9">
        <v>18</v>
      </c>
      <c r="O8" s="32">
        <f>SUM(K8,K9)</f>
        <v>5</v>
      </c>
      <c r="P8" s="6">
        <v>5</v>
      </c>
      <c r="Q8" s="7" t="s">
        <v>46</v>
      </c>
      <c r="R8" s="8">
        <v>14</v>
      </c>
      <c r="S8" s="9">
        <v>37</v>
      </c>
      <c r="T8" s="10">
        <v>14300</v>
      </c>
      <c r="U8" s="9">
        <v>1</v>
      </c>
      <c r="V8" s="32">
        <f>SUM(R8,R9)</f>
        <v>18</v>
      </c>
      <c r="W8" s="32">
        <f>SUM(H8,O8,V8)</f>
        <v>42</v>
      </c>
      <c r="X8" s="31">
        <f t="shared" ref="X8" si="1">SUM(W8)-26</f>
        <v>16</v>
      </c>
      <c r="Y8" s="30" t="s">
        <v>21</v>
      </c>
      <c r="Z8" s="30"/>
    </row>
    <row r="9" spans="1:26" ht="11.1" customHeight="1">
      <c r="A9" s="31"/>
      <c r="B9" s="6">
        <v>6</v>
      </c>
      <c r="C9" s="7" t="s">
        <v>48</v>
      </c>
      <c r="D9" s="8">
        <v>11</v>
      </c>
      <c r="E9" s="9">
        <v>38.5</v>
      </c>
      <c r="F9" s="10">
        <v>11630</v>
      </c>
      <c r="G9" s="9">
        <v>7</v>
      </c>
      <c r="H9" s="32"/>
      <c r="I9" s="6">
        <v>6</v>
      </c>
      <c r="J9" s="7" t="s">
        <v>51</v>
      </c>
      <c r="K9" s="8">
        <v>0</v>
      </c>
      <c r="L9" s="9"/>
      <c r="M9" s="10"/>
      <c r="N9" s="9">
        <v>54</v>
      </c>
      <c r="O9" s="32"/>
      <c r="P9" s="6">
        <v>6</v>
      </c>
      <c r="Q9" s="7" t="s">
        <v>47</v>
      </c>
      <c r="R9" s="8">
        <v>4</v>
      </c>
      <c r="S9" s="9">
        <v>31.7</v>
      </c>
      <c r="T9" s="10">
        <v>4120</v>
      </c>
      <c r="U9" s="9">
        <v>17</v>
      </c>
      <c r="V9" s="32"/>
      <c r="W9" s="32"/>
      <c r="X9" s="31"/>
      <c r="Y9" s="30"/>
      <c r="Z9" s="30"/>
    </row>
    <row r="10" spans="1:26" ht="11.1" customHeight="1">
      <c r="A10" s="33">
        <v>4</v>
      </c>
      <c r="B10" s="12">
        <v>7</v>
      </c>
      <c r="C10" s="11" t="s">
        <v>83</v>
      </c>
      <c r="D10" s="13">
        <v>9</v>
      </c>
      <c r="E10" s="14">
        <v>32.700000000000003</v>
      </c>
      <c r="F10" s="15">
        <v>8700</v>
      </c>
      <c r="G10" s="14">
        <v>13</v>
      </c>
      <c r="H10" s="39">
        <f>SUM(D10,D11)</f>
        <v>22</v>
      </c>
      <c r="I10" s="12">
        <v>7</v>
      </c>
      <c r="J10" s="11" t="s">
        <v>123</v>
      </c>
      <c r="K10" s="13">
        <v>8</v>
      </c>
      <c r="L10" s="14">
        <v>35.4</v>
      </c>
      <c r="M10" s="15">
        <v>8150</v>
      </c>
      <c r="N10" s="14">
        <v>6</v>
      </c>
      <c r="O10" s="39">
        <f>SUM(K10,K11)</f>
        <v>13</v>
      </c>
      <c r="P10" s="12">
        <v>7</v>
      </c>
      <c r="Q10" s="11" t="s">
        <v>180</v>
      </c>
      <c r="R10" s="13">
        <v>4</v>
      </c>
      <c r="S10" s="14">
        <v>30.5</v>
      </c>
      <c r="T10" s="15">
        <v>3970</v>
      </c>
      <c r="U10" s="14">
        <v>19</v>
      </c>
      <c r="V10" s="38">
        <f>SUM(R10,R11)</f>
        <v>13</v>
      </c>
      <c r="W10" s="38">
        <f>SUM(H10,O10,V10)</f>
        <v>48</v>
      </c>
      <c r="X10" s="33">
        <f t="shared" ref="X10" si="2">SUM(W10)-26</f>
        <v>22</v>
      </c>
      <c r="Y10" s="29" t="s">
        <v>52</v>
      </c>
      <c r="Z10" s="29"/>
    </row>
    <row r="11" spans="1:26" ht="11.1" customHeight="1">
      <c r="A11" s="33"/>
      <c r="B11" s="12">
        <v>8</v>
      </c>
      <c r="C11" s="11" t="s">
        <v>74</v>
      </c>
      <c r="D11" s="13">
        <v>13</v>
      </c>
      <c r="E11" s="14">
        <v>36.4</v>
      </c>
      <c r="F11" s="15">
        <v>13210</v>
      </c>
      <c r="G11" s="14">
        <v>3</v>
      </c>
      <c r="H11" s="40"/>
      <c r="I11" s="12">
        <v>8</v>
      </c>
      <c r="J11" s="11" t="s">
        <v>132</v>
      </c>
      <c r="K11" s="13">
        <v>5</v>
      </c>
      <c r="L11" s="14">
        <v>38.700000000000003</v>
      </c>
      <c r="M11" s="15">
        <v>5210</v>
      </c>
      <c r="N11" s="14">
        <v>15</v>
      </c>
      <c r="O11" s="40"/>
      <c r="P11" s="12">
        <v>8</v>
      </c>
      <c r="Q11" s="11" t="s">
        <v>167</v>
      </c>
      <c r="R11" s="13">
        <v>9</v>
      </c>
      <c r="S11" s="14">
        <v>31.5</v>
      </c>
      <c r="T11" s="15">
        <v>8880</v>
      </c>
      <c r="U11" s="14">
        <v>5</v>
      </c>
      <c r="V11" s="38"/>
      <c r="W11" s="38"/>
      <c r="X11" s="33"/>
      <c r="Y11" s="29"/>
      <c r="Z11" s="29"/>
    </row>
    <row r="12" spans="1:26" ht="11.1" customHeight="1">
      <c r="A12" s="31">
        <v>5</v>
      </c>
      <c r="B12" s="6">
        <v>9</v>
      </c>
      <c r="C12" s="7" t="s">
        <v>86</v>
      </c>
      <c r="D12" s="8">
        <v>7</v>
      </c>
      <c r="E12" s="9">
        <v>37.4</v>
      </c>
      <c r="F12" s="10">
        <v>6940</v>
      </c>
      <c r="G12" s="9">
        <v>19</v>
      </c>
      <c r="H12" s="32">
        <f>SUM(D12,D13)</f>
        <v>15</v>
      </c>
      <c r="I12" s="6">
        <v>9</v>
      </c>
      <c r="J12" s="7" t="s">
        <v>119</v>
      </c>
      <c r="K12" s="8">
        <v>19</v>
      </c>
      <c r="L12" s="9">
        <v>41.1</v>
      </c>
      <c r="M12" s="10">
        <v>19600</v>
      </c>
      <c r="N12" s="9">
        <v>2</v>
      </c>
      <c r="O12" s="36">
        <f>SUM(K12,K13)</f>
        <v>24</v>
      </c>
      <c r="P12" s="6">
        <v>9</v>
      </c>
      <c r="Q12" s="7" t="s">
        <v>178</v>
      </c>
      <c r="R12" s="8">
        <v>5</v>
      </c>
      <c r="S12" s="9">
        <v>31.4</v>
      </c>
      <c r="T12" s="10">
        <v>5000</v>
      </c>
      <c r="U12" s="9">
        <v>16</v>
      </c>
      <c r="V12" s="32">
        <f>SUM(R12,R13)</f>
        <v>12</v>
      </c>
      <c r="W12" s="32">
        <f>SUM(H12,O12,V12)</f>
        <v>51</v>
      </c>
      <c r="X12" s="31">
        <f t="shared" ref="X12" si="3">SUM(W12)-26</f>
        <v>25</v>
      </c>
      <c r="Y12" s="30" t="s">
        <v>65</v>
      </c>
      <c r="Z12" s="30"/>
    </row>
    <row r="13" spans="1:26" ht="11.1" customHeight="1">
      <c r="A13" s="31"/>
      <c r="B13" s="6">
        <v>10</v>
      </c>
      <c r="C13" s="7" t="s">
        <v>85</v>
      </c>
      <c r="D13" s="8">
        <v>8</v>
      </c>
      <c r="E13" s="9">
        <v>33.5</v>
      </c>
      <c r="F13" s="10">
        <v>7790</v>
      </c>
      <c r="G13" s="9">
        <v>19</v>
      </c>
      <c r="H13" s="32"/>
      <c r="I13" s="6">
        <v>10</v>
      </c>
      <c r="J13" s="7" t="s">
        <v>134</v>
      </c>
      <c r="K13" s="8">
        <v>5</v>
      </c>
      <c r="L13" s="9">
        <v>32.6</v>
      </c>
      <c r="M13" s="10">
        <v>5150</v>
      </c>
      <c r="N13" s="9">
        <v>17</v>
      </c>
      <c r="O13" s="37"/>
      <c r="P13" s="6">
        <v>10</v>
      </c>
      <c r="Q13" s="7" t="s">
        <v>171</v>
      </c>
      <c r="R13" s="8">
        <v>7</v>
      </c>
      <c r="S13" s="9">
        <v>29.8</v>
      </c>
      <c r="T13" s="10">
        <v>6670</v>
      </c>
      <c r="U13" s="9">
        <v>9</v>
      </c>
      <c r="V13" s="32"/>
      <c r="W13" s="32"/>
      <c r="X13" s="31"/>
      <c r="Y13" s="30"/>
      <c r="Z13" s="30"/>
    </row>
    <row r="14" spans="1:26" ht="11.1" customHeight="1">
      <c r="A14" s="33">
        <v>6</v>
      </c>
      <c r="B14" s="12">
        <v>11</v>
      </c>
      <c r="C14" s="11" t="s">
        <v>100</v>
      </c>
      <c r="D14" s="13">
        <v>3</v>
      </c>
      <c r="E14" s="14">
        <v>28.7</v>
      </c>
      <c r="F14" s="15">
        <v>2850</v>
      </c>
      <c r="G14" s="14">
        <v>34</v>
      </c>
      <c r="H14" s="38">
        <f>SUM(D14,D15)</f>
        <v>6</v>
      </c>
      <c r="I14" s="12">
        <v>11</v>
      </c>
      <c r="J14" s="11" t="s">
        <v>151</v>
      </c>
      <c r="K14" s="13">
        <v>1</v>
      </c>
      <c r="L14" s="14">
        <v>27.7</v>
      </c>
      <c r="M14" s="15">
        <v>940</v>
      </c>
      <c r="N14" s="14">
        <v>38</v>
      </c>
      <c r="O14" s="39">
        <f>SUM(K14,K15)</f>
        <v>1</v>
      </c>
      <c r="P14" s="12">
        <v>11</v>
      </c>
      <c r="Q14" s="11" t="s">
        <v>203</v>
      </c>
      <c r="R14" s="13">
        <v>1</v>
      </c>
      <c r="S14" s="14">
        <v>26</v>
      </c>
      <c r="T14" s="15">
        <v>880</v>
      </c>
      <c r="U14" s="14">
        <v>46</v>
      </c>
      <c r="V14" s="38">
        <f>SUM(R14,R15)</f>
        <v>1</v>
      </c>
      <c r="W14" s="38">
        <f>SUM(H14,O14,V14)</f>
        <v>8</v>
      </c>
      <c r="X14" s="33">
        <f t="shared" ref="X14" si="4">SUM(W14)-26</f>
        <v>-18</v>
      </c>
      <c r="Y14" s="29" t="s">
        <v>27</v>
      </c>
      <c r="Z14" s="29"/>
    </row>
    <row r="15" spans="1:26" ht="11.1" customHeight="1">
      <c r="A15" s="33"/>
      <c r="B15" s="12">
        <v>12</v>
      </c>
      <c r="C15" s="11" t="s">
        <v>97</v>
      </c>
      <c r="D15" s="13">
        <v>3</v>
      </c>
      <c r="E15" s="14">
        <v>30</v>
      </c>
      <c r="F15" s="15">
        <v>2910</v>
      </c>
      <c r="G15" s="14">
        <v>31</v>
      </c>
      <c r="H15" s="38"/>
      <c r="I15" s="12">
        <v>12</v>
      </c>
      <c r="J15" s="11" t="s">
        <v>164</v>
      </c>
      <c r="K15" s="13">
        <v>0</v>
      </c>
      <c r="L15" s="14"/>
      <c r="M15" s="15"/>
      <c r="N15" s="14">
        <v>54</v>
      </c>
      <c r="O15" s="40"/>
      <c r="P15" s="12">
        <v>12</v>
      </c>
      <c r="Q15" s="11" t="s">
        <v>205</v>
      </c>
      <c r="R15" s="13">
        <v>0</v>
      </c>
      <c r="S15" s="14"/>
      <c r="T15" s="15"/>
      <c r="U15" s="14">
        <v>54</v>
      </c>
      <c r="V15" s="38"/>
      <c r="W15" s="38"/>
      <c r="X15" s="33"/>
      <c r="Y15" s="29"/>
      <c r="Z15" s="29"/>
    </row>
    <row r="16" spans="1:26" ht="11.1" customHeight="1">
      <c r="A16" s="31">
        <v>7</v>
      </c>
      <c r="B16" s="6">
        <v>13</v>
      </c>
      <c r="C16" s="7" t="s">
        <v>108</v>
      </c>
      <c r="D16" s="8">
        <v>2</v>
      </c>
      <c r="E16" s="9">
        <v>29.7</v>
      </c>
      <c r="F16" s="10">
        <v>1970</v>
      </c>
      <c r="G16" s="9">
        <v>42</v>
      </c>
      <c r="H16" s="32">
        <f>SUM(D16,D17)</f>
        <v>5</v>
      </c>
      <c r="I16" s="6">
        <v>13</v>
      </c>
      <c r="J16" s="7" t="s">
        <v>150</v>
      </c>
      <c r="K16" s="8">
        <v>1</v>
      </c>
      <c r="L16" s="9">
        <v>28.4</v>
      </c>
      <c r="M16" s="10">
        <v>970</v>
      </c>
      <c r="N16" s="9">
        <v>36</v>
      </c>
      <c r="O16" s="36">
        <f>SUM(K16,K17)</f>
        <v>1</v>
      </c>
      <c r="P16" s="6">
        <v>13</v>
      </c>
      <c r="Q16" s="7" t="s">
        <v>190</v>
      </c>
      <c r="R16" s="8">
        <v>2</v>
      </c>
      <c r="S16" s="9">
        <v>28.7</v>
      </c>
      <c r="T16" s="10">
        <v>1940</v>
      </c>
      <c r="U16" s="9">
        <v>30</v>
      </c>
      <c r="V16" s="32">
        <f>SUM(R16,R17)</f>
        <v>6</v>
      </c>
      <c r="W16" s="32">
        <f>SUM(H16,O16,V16)</f>
        <v>12</v>
      </c>
      <c r="X16" s="31">
        <f t="shared" ref="X16" si="5">SUM(W16)-26</f>
        <v>-14</v>
      </c>
      <c r="Y16" s="30" t="s">
        <v>30</v>
      </c>
      <c r="Z16" s="30"/>
    </row>
    <row r="17" spans="1:26" ht="11.1" customHeight="1">
      <c r="A17" s="31"/>
      <c r="B17" s="6">
        <v>14</v>
      </c>
      <c r="C17" s="7" t="s">
        <v>101</v>
      </c>
      <c r="D17" s="8">
        <v>3</v>
      </c>
      <c r="E17" s="9">
        <v>28.5</v>
      </c>
      <c r="F17" s="10">
        <v>2850</v>
      </c>
      <c r="G17" s="9">
        <v>35</v>
      </c>
      <c r="H17" s="32"/>
      <c r="I17" s="6">
        <v>14</v>
      </c>
      <c r="J17" s="7" t="s">
        <v>163</v>
      </c>
      <c r="K17" s="8">
        <v>0</v>
      </c>
      <c r="L17" s="9"/>
      <c r="M17" s="10"/>
      <c r="N17" s="9">
        <v>54</v>
      </c>
      <c r="O17" s="37"/>
      <c r="P17" s="6">
        <v>14</v>
      </c>
      <c r="Q17" s="7" t="s">
        <v>179</v>
      </c>
      <c r="R17" s="8">
        <v>4</v>
      </c>
      <c r="S17" s="9">
        <v>34.799999999999997</v>
      </c>
      <c r="T17" s="10">
        <v>4000</v>
      </c>
      <c r="U17" s="9">
        <v>18</v>
      </c>
      <c r="V17" s="32"/>
      <c r="W17" s="32"/>
      <c r="X17" s="31"/>
      <c r="Y17" s="30"/>
      <c r="Z17" s="30"/>
    </row>
    <row r="18" spans="1:26" ht="11.1" customHeight="1">
      <c r="A18" s="33">
        <v>8</v>
      </c>
      <c r="B18" s="12">
        <v>15</v>
      </c>
      <c r="C18" s="11" t="s">
        <v>105</v>
      </c>
      <c r="D18" s="13">
        <v>2</v>
      </c>
      <c r="E18" s="14">
        <v>34.4</v>
      </c>
      <c r="F18" s="15">
        <v>2150</v>
      </c>
      <c r="G18" s="14">
        <v>39</v>
      </c>
      <c r="H18" s="38">
        <f>SUM(D18,D19)</f>
        <v>5</v>
      </c>
      <c r="I18" s="12">
        <v>15</v>
      </c>
      <c r="J18" s="11" t="s">
        <v>137</v>
      </c>
      <c r="K18" s="13">
        <v>4</v>
      </c>
      <c r="L18" s="14">
        <v>33.799999999999997</v>
      </c>
      <c r="M18" s="15">
        <v>4060</v>
      </c>
      <c r="N18" s="14">
        <v>22</v>
      </c>
      <c r="O18" s="38">
        <f>SUM(K18,K19)</f>
        <v>13</v>
      </c>
      <c r="P18" s="12">
        <v>15</v>
      </c>
      <c r="Q18" s="11" t="s">
        <v>186</v>
      </c>
      <c r="R18" s="13">
        <v>3</v>
      </c>
      <c r="S18" s="14">
        <v>29.5</v>
      </c>
      <c r="T18" s="15">
        <v>2970</v>
      </c>
      <c r="U18" s="14">
        <v>25</v>
      </c>
      <c r="V18" s="38">
        <f>SUM(R18,R19)</f>
        <v>5</v>
      </c>
      <c r="W18" s="38">
        <f>SUM(H18,O18,V18)</f>
        <v>23</v>
      </c>
      <c r="X18" s="33">
        <f t="shared" ref="X18" si="6">SUM(W18)-26</f>
        <v>-3</v>
      </c>
      <c r="Y18" s="29" t="s">
        <v>21</v>
      </c>
      <c r="Z18" s="29"/>
    </row>
    <row r="19" spans="1:26" ht="11.1" customHeight="1">
      <c r="A19" s="33"/>
      <c r="B19" s="12">
        <v>16</v>
      </c>
      <c r="C19" s="11" t="s">
        <v>99</v>
      </c>
      <c r="D19" s="13">
        <v>3</v>
      </c>
      <c r="E19" s="14">
        <v>29.3</v>
      </c>
      <c r="F19" s="15">
        <v>2910</v>
      </c>
      <c r="G19" s="14">
        <v>33</v>
      </c>
      <c r="H19" s="38"/>
      <c r="I19" s="12">
        <v>16</v>
      </c>
      <c r="J19" s="11" t="s">
        <v>122</v>
      </c>
      <c r="K19" s="13">
        <v>9</v>
      </c>
      <c r="L19" s="14">
        <v>36.5</v>
      </c>
      <c r="M19" s="15">
        <v>9660</v>
      </c>
      <c r="N19" s="14">
        <v>5</v>
      </c>
      <c r="O19" s="38"/>
      <c r="P19" s="12">
        <v>16</v>
      </c>
      <c r="Q19" s="11" t="s">
        <v>188</v>
      </c>
      <c r="R19" s="13">
        <v>2</v>
      </c>
      <c r="S19" s="14">
        <v>41.2</v>
      </c>
      <c r="T19" s="15">
        <v>2300</v>
      </c>
      <c r="U19" s="14">
        <v>28</v>
      </c>
      <c r="V19" s="38"/>
      <c r="W19" s="38"/>
      <c r="X19" s="33"/>
      <c r="Y19" s="29"/>
      <c r="Z19" s="29"/>
    </row>
    <row r="20" spans="1:26" ht="11.1" customHeight="1">
      <c r="A20" s="31">
        <v>9</v>
      </c>
      <c r="B20" s="6">
        <v>17</v>
      </c>
      <c r="C20" s="7" t="s">
        <v>40</v>
      </c>
      <c r="D20" s="8">
        <v>0</v>
      </c>
      <c r="E20" s="9"/>
      <c r="F20" s="10"/>
      <c r="G20" s="9">
        <v>54</v>
      </c>
      <c r="H20" s="32">
        <f>SUM(D20,D21)</f>
        <v>7</v>
      </c>
      <c r="I20" s="6">
        <v>17</v>
      </c>
      <c r="J20" s="7" t="s">
        <v>42</v>
      </c>
      <c r="K20" s="8">
        <v>0</v>
      </c>
      <c r="L20" s="9"/>
      <c r="M20" s="10"/>
      <c r="N20" s="9">
        <v>54</v>
      </c>
      <c r="O20" s="32">
        <f>SUM(K20,K21)</f>
        <v>4</v>
      </c>
      <c r="P20" s="6">
        <v>17</v>
      </c>
      <c r="Q20" s="7" t="s">
        <v>39</v>
      </c>
      <c r="R20" s="8">
        <v>1</v>
      </c>
      <c r="S20" s="9">
        <v>30.1</v>
      </c>
      <c r="T20" s="10">
        <v>1030</v>
      </c>
      <c r="U20" s="9">
        <v>40</v>
      </c>
      <c r="V20" s="32">
        <f>SUM(R20,R21)</f>
        <v>1</v>
      </c>
      <c r="W20" s="32">
        <f>SUM(H20,O20,V20)</f>
        <v>12</v>
      </c>
      <c r="X20" s="31">
        <f t="shared" ref="X20" si="7">SUM(W20)-26</f>
        <v>-14</v>
      </c>
      <c r="Y20" s="30" t="s">
        <v>44</v>
      </c>
      <c r="Z20" s="30"/>
    </row>
    <row r="21" spans="1:26" ht="11.1" customHeight="1">
      <c r="A21" s="31"/>
      <c r="B21" s="6">
        <v>18</v>
      </c>
      <c r="C21" s="7" t="s">
        <v>41</v>
      </c>
      <c r="D21" s="8">
        <v>7</v>
      </c>
      <c r="E21" s="9">
        <v>35.299999999999997</v>
      </c>
      <c r="F21" s="10">
        <v>7270</v>
      </c>
      <c r="G21" s="9">
        <v>18</v>
      </c>
      <c r="H21" s="32"/>
      <c r="I21" s="6">
        <v>18</v>
      </c>
      <c r="J21" s="7" t="s">
        <v>43</v>
      </c>
      <c r="K21" s="8">
        <v>4</v>
      </c>
      <c r="L21" s="9">
        <v>41.2</v>
      </c>
      <c r="M21" s="10">
        <v>4270</v>
      </c>
      <c r="N21" s="9">
        <v>21</v>
      </c>
      <c r="O21" s="32"/>
      <c r="P21" s="6">
        <v>18</v>
      </c>
      <c r="Q21" s="7" t="s">
        <v>38</v>
      </c>
      <c r="R21" s="8">
        <v>0</v>
      </c>
      <c r="S21" s="9"/>
      <c r="T21" s="10"/>
      <c r="U21" s="9">
        <v>54</v>
      </c>
      <c r="V21" s="32"/>
      <c r="W21" s="32"/>
      <c r="X21" s="31"/>
      <c r="Y21" s="30"/>
      <c r="Z21" s="30"/>
    </row>
    <row r="22" spans="1:26" ht="11.1" customHeight="1">
      <c r="A22" s="33">
        <v>10</v>
      </c>
      <c r="B22" s="12">
        <v>19</v>
      </c>
      <c r="C22" s="11" t="s">
        <v>81</v>
      </c>
      <c r="D22" s="13">
        <v>10</v>
      </c>
      <c r="E22" s="14">
        <v>35.799999999999997</v>
      </c>
      <c r="F22" s="15">
        <v>9820</v>
      </c>
      <c r="G22" s="14">
        <v>11</v>
      </c>
      <c r="H22" s="38">
        <f>SUM(D22,D23)</f>
        <v>13</v>
      </c>
      <c r="I22" s="12">
        <v>19</v>
      </c>
      <c r="J22" s="11" t="s">
        <v>144</v>
      </c>
      <c r="K22" s="13">
        <v>2</v>
      </c>
      <c r="L22" s="14">
        <v>29.3</v>
      </c>
      <c r="M22" s="15">
        <v>1970</v>
      </c>
      <c r="N22" s="14">
        <v>30</v>
      </c>
      <c r="O22" s="38">
        <f>SUM(K22,K23)</f>
        <v>7</v>
      </c>
      <c r="P22" s="12">
        <v>19</v>
      </c>
      <c r="Q22" s="11" t="s">
        <v>172</v>
      </c>
      <c r="R22" s="13">
        <v>6</v>
      </c>
      <c r="S22" s="14">
        <v>33.299999999999997</v>
      </c>
      <c r="T22" s="15">
        <v>6060</v>
      </c>
      <c r="U22" s="14">
        <v>10</v>
      </c>
      <c r="V22" s="38">
        <f>SUM(R22,R23)</f>
        <v>10</v>
      </c>
      <c r="W22" s="38">
        <f>SUM(H22,O22,V22)</f>
        <v>30</v>
      </c>
      <c r="X22" s="33">
        <f t="shared" ref="X22" si="8">SUM(W22)-26</f>
        <v>4</v>
      </c>
      <c r="Y22" s="29" t="s">
        <v>21</v>
      </c>
      <c r="Z22" s="29"/>
    </row>
    <row r="23" spans="1:26" ht="11.1" customHeight="1">
      <c r="A23" s="33"/>
      <c r="B23" s="12">
        <v>20</v>
      </c>
      <c r="C23" s="11" t="s">
        <v>102</v>
      </c>
      <c r="D23" s="13">
        <v>3</v>
      </c>
      <c r="E23" s="14">
        <v>28.5</v>
      </c>
      <c r="F23" s="15">
        <v>2820</v>
      </c>
      <c r="G23" s="14">
        <v>36</v>
      </c>
      <c r="H23" s="38"/>
      <c r="I23" s="12">
        <v>20</v>
      </c>
      <c r="J23" s="11" t="s">
        <v>128</v>
      </c>
      <c r="K23" s="13">
        <v>5</v>
      </c>
      <c r="L23" s="14">
        <v>47.8</v>
      </c>
      <c r="M23" s="15">
        <v>5840</v>
      </c>
      <c r="N23" s="14">
        <v>11</v>
      </c>
      <c r="O23" s="38"/>
      <c r="P23" s="12">
        <v>20</v>
      </c>
      <c r="Q23" s="11" t="s">
        <v>184</v>
      </c>
      <c r="R23" s="13">
        <v>4</v>
      </c>
      <c r="S23" s="14">
        <v>28.6</v>
      </c>
      <c r="T23" s="15">
        <v>3700</v>
      </c>
      <c r="U23" s="14">
        <v>23</v>
      </c>
      <c r="V23" s="38"/>
      <c r="W23" s="38"/>
      <c r="X23" s="33"/>
      <c r="Y23" s="29"/>
      <c r="Z23" s="29"/>
    </row>
    <row r="24" spans="1:26" ht="11.1" customHeight="1">
      <c r="A24" s="31">
        <v>11</v>
      </c>
      <c r="B24" s="6">
        <v>21</v>
      </c>
      <c r="C24" s="7" t="s">
        <v>113</v>
      </c>
      <c r="D24" s="8">
        <v>0</v>
      </c>
      <c r="E24" s="9"/>
      <c r="F24" s="10"/>
      <c r="G24" s="9">
        <v>54</v>
      </c>
      <c r="H24" s="32">
        <f>SUM(D24,D25)</f>
        <v>1</v>
      </c>
      <c r="I24" s="6">
        <v>21</v>
      </c>
      <c r="J24" s="7" t="s">
        <v>157</v>
      </c>
      <c r="K24" s="8">
        <v>0</v>
      </c>
      <c r="L24" s="9"/>
      <c r="M24" s="10"/>
      <c r="N24" s="9">
        <v>54</v>
      </c>
      <c r="O24" s="32">
        <f>SUM(K24,K25)</f>
        <v>0</v>
      </c>
      <c r="P24" s="6">
        <v>21</v>
      </c>
      <c r="Q24" s="7" t="s">
        <v>210</v>
      </c>
      <c r="R24" s="8">
        <v>0</v>
      </c>
      <c r="S24" s="9"/>
      <c r="T24" s="10"/>
      <c r="U24" s="9">
        <v>54</v>
      </c>
      <c r="V24" s="32">
        <f>SUM(R24,R25)</f>
        <v>1</v>
      </c>
      <c r="W24" s="32">
        <f>SUM(H24,O24,V24)</f>
        <v>2</v>
      </c>
      <c r="X24" s="31">
        <f t="shared" ref="X24" si="9">SUM(W24)-26</f>
        <v>-24</v>
      </c>
      <c r="Y24" s="30" t="s">
        <v>21</v>
      </c>
      <c r="Z24" s="30"/>
    </row>
    <row r="25" spans="1:26" ht="11.1" customHeight="1">
      <c r="A25" s="31"/>
      <c r="B25" s="6">
        <v>22</v>
      </c>
      <c r="C25" s="7" t="s">
        <v>112</v>
      </c>
      <c r="D25" s="8">
        <v>1</v>
      </c>
      <c r="E25" s="9">
        <v>26.5</v>
      </c>
      <c r="F25" s="10">
        <v>910</v>
      </c>
      <c r="G25" s="9">
        <v>48</v>
      </c>
      <c r="H25" s="32"/>
      <c r="I25" s="6">
        <v>22</v>
      </c>
      <c r="J25" s="7" t="s">
        <v>159</v>
      </c>
      <c r="K25" s="8">
        <v>0</v>
      </c>
      <c r="L25" s="9"/>
      <c r="M25" s="10"/>
      <c r="N25" s="9">
        <v>54</v>
      </c>
      <c r="O25" s="32"/>
      <c r="P25" s="6">
        <v>22</v>
      </c>
      <c r="Q25" s="7" t="s">
        <v>199</v>
      </c>
      <c r="R25" s="8">
        <v>1</v>
      </c>
      <c r="S25" s="9">
        <v>27.5</v>
      </c>
      <c r="T25" s="10">
        <v>940</v>
      </c>
      <c r="U25" s="9">
        <v>42.5</v>
      </c>
      <c r="V25" s="32"/>
      <c r="W25" s="32"/>
      <c r="X25" s="31"/>
      <c r="Y25" s="30"/>
      <c r="Z25" s="30"/>
    </row>
    <row r="26" spans="1:26" ht="11.1" customHeight="1">
      <c r="A26" s="33">
        <v>12</v>
      </c>
      <c r="B26" s="12">
        <v>23</v>
      </c>
      <c r="C26" s="11" t="s">
        <v>111</v>
      </c>
      <c r="D26" s="13">
        <v>1</v>
      </c>
      <c r="E26" s="14">
        <v>27.3</v>
      </c>
      <c r="F26" s="15">
        <v>940</v>
      </c>
      <c r="G26" s="14">
        <v>47</v>
      </c>
      <c r="H26" s="38">
        <f>SUM(D26,D27)</f>
        <v>1</v>
      </c>
      <c r="I26" s="12">
        <v>23</v>
      </c>
      <c r="J26" s="11" t="s">
        <v>160</v>
      </c>
      <c r="K26" s="13">
        <v>0</v>
      </c>
      <c r="L26" s="14"/>
      <c r="M26" s="15"/>
      <c r="N26" s="14">
        <v>54</v>
      </c>
      <c r="O26" s="38">
        <f>SUM(K26,K27)</f>
        <v>0</v>
      </c>
      <c r="P26" s="12">
        <v>23</v>
      </c>
      <c r="Q26" s="11" t="s">
        <v>200</v>
      </c>
      <c r="R26" s="13">
        <v>1</v>
      </c>
      <c r="S26" s="14">
        <v>27.5</v>
      </c>
      <c r="T26" s="15">
        <v>940</v>
      </c>
      <c r="U26" s="14">
        <v>42.5</v>
      </c>
      <c r="V26" s="38">
        <f>SUM(R26,R27)</f>
        <v>2</v>
      </c>
      <c r="W26" s="38">
        <f>SUM(H26,O26,V26)</f>
        <v>3</v>
      </c>
      <c r="X26" s="33">
        <f t="shared" ref="X26" si="10">SUM(W26)-26</f>
        <v>-23</v>
      </c>
      <c r="Y26" s="29" t="s">
        <v>66</v>
      </c>
      <c r="Z26" s="29"/>
    </row>
    <row r="27" spans="1:26" ht="11.1" customHeight="1">
      <c r="A27" s="33"/>
      <c r="B27" s="12">
        <v>24</v>
      </c>
      <c r="C27" s="11" t="s">
        <v>114</v>
      </c>
      <c r="D27" s="13">
        <v>0</v>
      </c>
      <c r="E27" s="14"/>
      <c r="F27" s="15"/>
      <c r="G27" s="14">
        <v>54</v>
      </c>
      <c r="H27" s="38"/>
      <c r="I27" s="12">
        <v>24</v>
      </c>
      <c r="J27" s="11" t="s">
        <v>158</v>
      </c>
      <c r="K27" s="13">
        <v>0</v>
      </c>
      <c r="L27" s="14"/>
      <c r="M27" s="15"/>
      <c r="N27" s="14">
        <v>54</v>
      </c>
      <c r="O27" s="38"/>
      <c r="P27" s="12">
        <v>24</v>
      </c>
      <c r="Q27" s="11" t="s">
        <v>204</v>
      </c>
      <c r="R27" s="13">
        <v>1</v>
      </c>
      <c r="S27" s="14">
        <v>25.1</v>
      </c>
      <c r="T27" s="15">
        <v>880</v>
      </c>
      <c r="U27" s="14">
        <v>47</v>
      </c>
      <c r="V27" s="38"/>
      <c r="W27" s="38"/>
      <c r="X27" s="33"/>
      <c r="Y27" s="29"/>
      <c r="Z27" s="29"/>
    </row>
    <row r="28" spans="1:26" ht="11.1" customHeight="1">
      <c r="A28" s="31">
        <v>13</v>
      </c>
      <c r="B28" s="6">
        <v>25</v>
      </c>
      <c r="C28" s="7" t="s">
        <v>88</v>
      </c>
      <c r="D28" s="8">
        <v>7</v>
      </c>
      <c r="E28" s="9">
        <v>34</v>
      </c>
      <c r="F28" s="10">
        <v>6790</v>
      </c>
      <c r="G28" s="9">
        <v>21</v>
      </c>
      <c r="H28" s="32">
        <f>SUM(D28,D29)</f>
        <v>11</v>
      </c>
      <c r="I28" s="6">
        <v>25</v>
      </c>
      <c r="J28" s="7" t="s">
        <v>152</v>
      </c>
      <c r="K28" s="8">
        <v>1</v>
      </c>
      <c r="L28" s="9">
        <v>27.4</v>
      </c>
      <c r="M28" s="10">
        <v>940</v>
      </c>
      <c r="N28" s="9">
        <v>39.5</v>
      </c>
      <c r="O28" s="32">
        <f>SUM(K28,K29)</f>
        <v>6</v>
      </c>
      <c r="P28" s="6">
        <v>25</v>
      </c>
      <c r="Q28" s="7" t="s">
        <v>175</v>
      </c>
      <c r="R28" s="8">
        <v>5</v>
      </c>
      <c r="S28" s="9">
        <v>37.9</v>
      </c>
      <c r="T28" s="10">
        <v>5330</v>
      </c>
      <c r="U28" s="9">
        <v>13</v>
      </c>
      <c r="V28" s="32">
        <f>SUM(R28,R29)</f>
        <v>8</v>
      </c>
      <c r="W28" s="32">
        <f>SUM(H28,O28,V28)</f>
        <v>25</v>
      </c>
      <c r="X28" s="31">
        <f t="shared" ref="X28" si="11">SUM(W28)-26</f>
        <v>-1</v>
      </c>
      <c r="Y28" s="21" t="s">
        <v>27</v>
      </c>
      <c r="Z28" s="22"/>
    </row>
    <row r="29" spans="1:26" ht="11.1" customHeight="1">
      <c r="A29" s="31"/>
      <c r="B29" s="6">
        <v>26</v>
      </c>
      <c r="C29" s="7" t="s">
        <v>94</v>
      </c>
      <c r="D29" s="8">
        <v>4</v>
      </c>
      <c r="E29" s="9">
        <v>29.2</v>
      </c>
      <c r="F29" s="10">
        <v>3760</v>
      </c>
      <c r="G29" s="9">
        <v>28</v>
      </c>
      <c r="H29" s="32"/>
      <c r="I29" s="6">
        <v>26</v>
      </c>
      <c r="J29" s="7" t="s">
        <v>136</v>
      </c>
      <c r="K29" s="8">
        <v>5</v>
      </c>
      <c r="L29" s="9">
        <v>28.2</v>
      </c>
      <c r="M29" s="10">
        <v>4640</v>
      </c>
      <c r="N29" s="9">
        <v>20</v>
      </c>
      <c r="O29" s="32"/>
      <c r="P29" s="6">
        <v>26</v>
      </c>
      <c r="Q29" s="7" t="s">
        <v>185</v>
      </c>
      <c r="R29" s="8">
        <v>3</v>
      </c>
      <c r="S29" s="9">
        <v>32</v>
      </c>
      <c r="T29" s="10">
        <v>3000</v>
      </c>
      <c r="U29" s="9">
        <v>24</v>
      </c>
      <c r="V29" s="32"/>
      <c r="W29" s="32"/>
      <c r="X29" s="31"/>
      <c r="Y29" s="23"/>
      <c r="Z29" s="24"/>
    </row>
    <row r="30" spans="1:26" ht="11.1" customHeight="1">
      <c r="A30" s="33">
        <v>14</v>
      </c>
      <c r="B30" s="12">
        <v>27</v>
      </c>
      <c r="C30" s="11" t="s">
        <v>98</v>
      </c>
      <c r="D30" s="13">
        <v>3</v>
      </c>
      <c r="E30" s="14">
        <v>29.6</v>
      </c>
      <c r="F30" s="15">
        <v>2910</v>
      </c>
      <c r="G30" s="14">
        <v>32</v>
      </c>
      <c r="H30" s="38">
        <f>SUM(D30,D31)</f>
        <v>7</v>
      </c>
      <c r="I30" s="12">
        <v>27</v>
      </c>
      <c r="J30" s="11" t="s">
        <v>130</v>
      </c>
      <c r="K30" s="13">
        <v>6</v>
      </c>
      <c r="L30" s="14">
        <v>29.2</v>
      </c>
      <c r="M30" s="15">
        <v>5790</v>
      </c>
      <c r="N30" s="14">
        <v>13</v>
      </c>
      <c r="O30" s="38">
        <f>SUM(K30,K31)</f>
        <v>9</v>
      </c>
      <c r="P30" s="12">
        <v>27</v>
      </c>
      <c r="Q30" s="11" t="s">
        <v>201</v>
      </c>
      <c r="R30" s="13">
        <v>1</v>
      </c>
      <c r="S30" s="14">
        <v>27.3</v>
      </c>
      <c r="T30" s="15">
        <v>940</v>
      </c>
      <c r="U30" s="14">
        <v>44</v>
      </c>
      <c r="V30" s="38">
        <f>SUM(R30,R31)</f>
        <v>6</v>
      </c>
      <c r="W30" s="41">
        <f>SUM(H30,O30,V30)</f>
        <v>22</v>
      </c>
      <c r="X30" s="33">
        <f t="shared" ref="X30" si="12">SUM(W30)-26</f>
        <v>-4</v>
      </c>
      <c r="Y30" s="29" t="s">
        <v>67</v>
      </c>
      <c r="Z30" s="29"/>
    </row>
    <row r="31" spans="1:26" ht="11.1" customHeight="1">
      <c r="A31" s="33"/>
      <c r="B31" s="12">
        <v>28</v>
      </c>
      <c r="C31" s="11" t="s">
        <v>93</v>
      </c>
      <c r="D31" s="13">
        <v>4</v>
      </c>
      <c r="E31" s="14">
        <v>28.5</v>
      </c>
      <c r="F31" s="15">
        <v>3790</v>
      </c>
      <c r="G31" s="14">
        <v>29</v>
      </c>
      <c r="H31" s="38"/>
      <c r="I31" s="12">
        <v>28</v>
      </c>
      <c r="J31" s="11" t="s">
        <v>141</v>
      </c>
      <c r="K31" s="13">
        <v>3</v>
      </c>
      <c r="L31" s="14">
        <v>28.3</v>
      </c>
      <c r="M31" s="15">
        <v>2820</v>
      </c>
      <c r="N31" s="14">
        <v>26</v>
      </c>
      <c r="O31" s="38"/>
      <c r="P31" s="12">
        <v>28</v>
      </c>
      <c r="Q31" s="11" t="s">
        <v>177</v>
      </c>
      <c r="R31" s="13">
        <v>5</v>
      </c>
      <c r="S31" s="14">
        <v>31.6</v>
      </c>
      <c r="T31" s="15">
        <v>5060</v>
      </c>
      <c r="U31" s="14">
        <v>15</v>
      </c>
      <c r="V31" s="38"/>
      <c r="W31" s="41"/>
      <c r="X31" s="33"/>
      <c r="Y31" s="29"/>
      <c r="Z31" s="29"/>
    </row>
    <row r="32" spans="1:26" ht="11.1" customHeight="1">
      <c r="A32" s="31">
        <v>15</v>
      </c>
      <c r="B32" s="6">
        <v>29</v>
      </c>
      <c r="C32" s="7" t="s">
        <v>33</v>
      </c>
      <c r="D32" s="8">
        <v>2</v>
      </c>
      <c r="E32" s="9">
        <v>26.5</v>
      </c>
      <c r="F32" s="10">
        <v>1820</v>
      </c>
      <c r="G32" s="9">
        <v>44</v>
      </c>
      <c r="H32" s="32">
        <f>SUM(D32,D33)</f>
        <v>7</v>
      </c>
      <c r="I32" s="6">
        <v>29</v>
      </c>
      <c r="J32" s="7" t="s">
        <v>34</v>
      </c>
      <c r="K32" s="8">
        <v>0</v>
      </c>
      <c r="L32" s="9"/>
      <c r="M32" s="10"/>
      <c r="N32" s="9">
        <v>54</v>
      </c>
      <c r="O32" s="32">
        <f>SUM(K32,K33)</f>
        <v>3</v>
      </c>
      <c r="P32" s="6">
        <v>29</v>
      </c>
      <c r="Q32" s="7" t="s">
        <v>37</v>
      </c>
      <c r="R32" s="8">
        <v>2</v>
      </c>
      <c r="S32" s="9">
        <v>26</v>
      </c>
      <c r="T32" s="10">
        <v>1760</v>
      </c>
      <c r="U32" s="9">
        <v>35</v>
      </c>
      <c r="V32" s="32">
        <f>SUM(R32,R33)</f>
        <v>5</v>
      </c>
      <c r="W32" s="32">
        <f>SUM(H32,O32,V32)</f>
        <v>15</v>
      </c>
      <c r="X32" s="31">
        <f t="shared" ref="X32" si="13">SUM(W32)-26</f>
        <v>-11</v>
      </c>
      <c r="Y32" s="21" t="s">
        <v>28</v>
      </c>
      <c r="Z32" s="22"/>
    </row>
    <row r="33" spans="1:26" ht="11.1" customHeight="1">
      <c r="A33" s="31"/>
      <c r="B33" s="6">
        <v>30</v>
      </c>
      <c r="C33" s="7" t="s">
        <v>32</v>
      </c>
      <c r="D33" s="8">
        <v>5</v>
      </c>
      <c r="E33" s="9">
        <v>28.4</v>
      </c>
      <c r="F33" s="10">
        <v>4580</v>
      </c>
      <c r="G33" s="9">
        <v>26</v>
      </c>
      <c r="H33" s="32"/>
      <c r="I33" s="6">
        <v>30</v>
      </c>
      <c r="J33" s="7" t="s">
        <v>35</v>
      </c>
      <c r="K33" s="8">
        <v>3</v>
      </c>
      <c r="L33" s="9">
        <v>28</v>
      </c>
      <c r="M33" s="10">
        <v>2760</v>
      </c>
      <c r="N33" s="9">
        <v>28</v>
      </c>
      <c r="O33" s="32"/>
      <c r="P33" s="6">
        <v>30</v>
      </c>
      <c r="Q33" s="7" t="s">
        <v>36</v>
      </c>
      <c r="R33" s="8">
        <v>3</v>
      </c>
      <c r="S33" s="9">
        <v>27.8</v>
      </c>
      <c r="T33" s="10">
        <v>2760</v>
      </c>
      <c r="U33" s="9">
        <v>26</v>
      </c>
      <c r="V33" s="32"/>
      <c r="W33" s="32"/>
      <c r="X33" s="31"/>
      <c r="Y33" s="23" t="s">
        <v>45</v>
      </c>
      <c r="Z33" s="24"/>
    </row>
    <row r="34" spans="1:26" ht="11.1" customHeight="1">
      <c r="A34" s="33">
        <v>16</v>
      </c>
      <c r="B34" s="12">
        <v>31</v>
      </c>
      <c r="C34" s="11" t="s">
        <v>92</v>
      </c>
      <c r="D34" s="13">
        <v>5</v>
      </c>
      <c r="E34" s="14">
        <v>31.5</v>
      </c>
      <c r="F34" s="15">
        <v>4730</v>
      </c>
      <c r="G34" s="14">
        <v>25</v>
      </c>
      <c r="H34" s="38">
        <f>SUM(D34,D35)</f>
        <v>8</v>
      </c>
      <c r="I34" s="12">
        <v>31</v>
      </c>
      <c r="J34" s="11" t="s">
        <v>142</v>
      </c>
      <c r="K34" s="13">
        <v>3</v>
      </c>
      <c r="L34" s="14">
        <v>30</v>
      </c>
      <c r="M34" s="15">
        <v>2790</v>
      </c>
      <c r="N34" s="14">
        <v>27</v>
      </c>
      <c r="O34" s="38">
        <f>SUM(K34,K35)</f>
        <v>8</v>
      </c>
      <c r="P34" s="12">
        <v>31</v>
      </c>
      <c r="Q34" s="11" t="s">
        <v>170</v>
      </c>
      <c r="R34" s="13">
        <v>8</v>
      </c>
      <c r="S34" s="14">
        <v>30</v>
      </c>
      <c r="T34" s="15">
        <v>7520</v>
      </c>
      <c r="U34" s="14">
        <v>8</v>
      </c>
      <c r="V34" s="38">
        <f>SUM(R34,R35)</f>
        <v>8</v>
      </c>
      <c r="W34" s="38">
        <f>SUM(H34,O34,V34)</f>
        <v>24</v>
      </c>
      <c r="X34" s="33">
        <f t="shared" ref="X34" si="14">SUM(W34)-26</f>
        <v>-2</v>
      </c>
      <c r="Y34" s="25" t="s">
        <v>68</v>
      </c>
      <c r="Z34" s="26"/>
    </row>
    <row r="35" spans="1:26" ht="11.1" customHeight="1">
      <c r="A35" s="33"/>
      <c r="B35" s="12">
        <v>32</v>
      </c>
      <c r="C35" s="11" t="s">
        <v>96</v>
      </c>
      <c r="D35" s="13">
        <v>3</v>
      </c>
      <c r="E35" s="14">
        <v>34</v>
      </c>
      <c r="F35" s="15">
        <v>2970</v>
      </c>
      <c r="G35" s="14">
        <v>30</v>
      </c>
      <c r="H35" s="38"/>
      <c r="I35" s="12">
        <v>32</v>
      </c>
      <c r="J35" s="11" t="s">
        <v>135</v>
      </c>
      <c r="K35" s="13">
        <v>5</v>
      </c>
      <c r="L35" s="14">
        <v>29.7</v>
      </c>
      <c r="M35" s="15">
        <v>4820</v>
      </c>
      <c r="N35" s="14">
        <v>19</v>
      </c>
      <c r="O35" s="38"/>
      <c r="P35" s="12">
        <v>32</v>
      </c>
      <c r="Q35" s="11" t="s">
        <v>209</v>
      </c>
      <c r="R35" s="13">
        <v>0</v>
      </c>
      <c r="S35" s="14"/>
      <c r="T35" s="15"/>
      <c r="U35" s="14">
        <v>54</v>
      </c>
      <c r="V35" s="38"/>
      <c r="W35" s="38"/>
      <c r="X35" s="33"/>
      <c r="Y35" s="27"/>
      <c r="Z35" s="28"/>
    </row>
    <row r="36" spans="1:26" ht="11.1" customHeight="1">
      <c r="A36" s="31">
        <v>17</v>
      </c>
      <c r="B36" s="6">
        <v>33</v>
      </c>
      <c r="C36" s="7" t="s">
        <v>104</v>
      </c>
      <c r="D36" s="8">
        <v>3</v>
      </c>
      <c r="E36" s="9">
        <v>27</v>
      </c>
      <c r="F36" s="10">
        <v>2700</v>
      </c>
      <c r="G36" s="9">
        <v>38</v>
      </c>
      <c r="H36" s="32">
        <f>SUM(D36,D37)</f>
        <v>5</v>
      </c>
      <c r="I36" s="6">
        <v>33</v>
      </c>
      <c r="J36" s="7" t="s">
        <v>161</v>
      </c>
      <c r="K36" s="8">
        <v>0</v>
      </c>
      <c r="L36" s="9"/>
      <c r="M36" s="10"/>
      <c r="N36" s="9">
        <v>54</v>
      </c>
      <c r="O36" s="32">
        <f>SUM(K36,K37)</f>
        <v>3</v>
      </c>
      <c r="P36" s="6">
        <v>33</v>
      </c>
      <c r="Q36" s="7" t="s">
        <v>187</v>
      </c>
      <c r="R36" s="8">
        <v>3</v>
      </c>
      <c r="S36" s="9">
        <v>28.5</v>
      </c>
      <c r="T36" s="10">
        <v>2730</v>
      </c>
      <c r="U36" s="9">
        <v>27</v>
      </c>
      <c r="V36" s="32">
        <f>SUM(R36,R37)</f>
        <v>3</v>
      </c>
      <c r="W36" s="32">
        <f>SUM(H36,O36,V36)</f>
        <v>11</v>
      </c>
      <c r="X36" s="31">
        <f t="shared" ref="X36" si="15">SUM(W36)-26</f>
        <v>-15</v>
      </c>
      <c r="Y36" s="21" t="s">
        <v>69</v>
      </c>
      <c r="Z36" s="22"/>
    </row>
    <row r="37" spans="1:26" ht="11.1" customHeight="1">
      <c r="A37" s="31"/>
      <c r="B37" s="6">
        <v>34</v>
      </c>
      <c r="C37" s="7" t="s">
        <v>107</v>
      </c>
      <c r="D37" s="8">
        <v>2</v>
      </c>
      <c r="E37" s="9">
        <v>30.5</v>
      </c>
      <c r="F37" s="10">
        <v>2000</v>
      </c>
      <c r="G37" s="9">
        <v>41</v>
      </c>
      <c r="H37" s="32"/>
      <c r="I37" s="6">
        <v>34</v>
      </c>
      <c r="J37" s="7" t="s">
        <v>140</v>
      </c>
      <c r="K37" s="8">
        <v>3</v>
      </c>
      <c r="L37" s="9">
        <v>34</v>
      </c>
      <c r="M37" s="10">
        <v>3180</v>
      </c>
      <c r="N37" s="9">
        <v>25</v>
      </c>
      <c r="O37" s="32"/>
      <c r="P37" s="6">
        <v>34</v>
      </c>
      <c r="Q37" s="7" t="s">
        <v>207</v>
      </c>
      <c r="R37" s="8">
        <v>0</v>
      </c>
      <c r="S37" s="9"/>
      <c r="T37" s="10"/>
      <c r="U37" s="9">
        <v>54</v>
      </c>
      <c r="V37" s="32"/>
      <c r="W37" s="32"/>
      <c r="X37" s="31"/>
      <c r="Y37" s="23"/>
      <c r="Z37" s="24"/>
    </row>
    <row r="38" spans="1:26" ht="11.1" customHeight="1">
      <c r="A38" s="33">
        <v>18</v>
      </c>
      <c r="B38" s="12">
        <v>35</v>
      </c>
      <c r="C38" s="11" t="s">
        <v>91</v>
      </c>
      <c r="D38" s="13">
        <v>5</v>
      </c>
      <c r="E38" s="14">
        <v>34</v>
      </c>
      <c r="F38" s="15">
        <v>5180</v>
      </c>
      <c r="G38" s="14">
        <v>24</v>
      </c>
      <c r="H38" s="38">
        <f>SUM(D38,D39)</f>
        <v>12</v>
      </c>
      <c r="I38" s="12">
        <v>35</v>
      </c>
      <c r="J38" s="11" t="s">
        <v>120</v>
      </c>
      <c r="K38" s="13">
        <v>14</v>
      </c>
      <c r="L38" s="14">
        <v>43</v>
      </c>
      <c r="M38" s="15">
        <v>15260</v>
      </c>
      <c r="N38" s="14">
        <v>3</v>
      </c>
      <c r="O38" s="38">
        <f>SUM(K38,K39)</f>
        <v>16</v>
      </c>
      <c r="P38" s="12">
        <v>35</v>
      </c>
      <c r="Q38" s="11" t="s">
        <v>192</v>
      </c>
      <c r="R38" s="13">
        <v>2</v>
      </c>
      <c r="S38" s="14">
        <v>26.7</v>
      </c>
      <c r="T38" s="15">
        <v>1820</v>
      </c>
      <c r="U38" s="14">
        <v>32</v>
      </c>
      <c r="V38" s="38">
        <f>SUM(R38,R39)</f>
        <v>4</v>
      </c>
      <c r="W38" s="38">
        <f>SUM(H38,O38,V38)</f>
        <v>32</v>
      </c>
      <c r="X38" s="33">
        <f t="shared" ref="X38" si="16">SUM(W38)-26</f>
        <v>6</v>
      </c>
      <c r="Y38" s="29" t="s">
        <v>28</v>
      </c>
      <c r="Z38" s="29"/>
    </row>
    <row r="39" spans="1:26" ht="11.1" customHeight="1">
      <c r="A39" s="33"/>
      <c r="B39" s="12">
        <v>36</v>
      </c>
      <c r="C39" s="11" t="s">
        <v>153</v>
      </c>
      <c r="D39" s="13">
        <v>7</v>
      </c>
      <c r="E39" s="14">
        <v>44.5</v>
      </c>
      <c r="F39" s="15">
        <v>8140</v>
      </c>
      <c r="G39" s="14">
        <v>15</v>
      </c>
      <c r="H39" s="38"/>
      <c r="I39" s="12">
        <v>36</v>
      </c>
      <c r="J39" s="11" t="s">
        <v>145</v>
      </c>
      <c r="K39" s="13">
        <v>2</v>
      </c>
      <c r="L39" s="14">
        <v>29</v>
      </c>
      <c r="M39" s="15">
        <v>1910</v>
      </c>
      <c r="N39" s="14">
        <v>31</v>
      </c>
      <c r="O39" s="38"/>
      <c r="P39" s="12">
        <v>36</v>
      </c>
      <c r="Q39" s="11" t="s">
        <v>191</v>
      </c>
      <c r="R39" s="13">
        <v>2</v>
      </c>
      <c r="S39" s="14">
        <v>31</v>
      </c>
      <c r="T39" s="15">
        <v>1910</v>
      </c>
      <c r="U39" s="14">
        <v>31</v>
      </c>
      <c r="V39" s="38"/>
      <c r="W39" s="38"/>
      <c r="X39" s="33"/>
      <c r="Y39" s="29"/>
      <c r="Z39" s="29"/>
    </row>
    <row r="40" spans="1:26" ht="11.1" customHeight="1">
      <c r="A40" s="31">
        <v>19</v>
      </c>
      <c r="B40" s="6">
        <v>37</v>
      </c>
      <c r="C40" s="7" t="s">
        <v>110</v>
      </c>
      <c r="D40" s="8">
        <v>2</v>
      </c>
      <c r="E40" s="9">
        <v>26.8</v>
      </c>
      <c r="F40" s="10">
        <v>1790</v>
      </c>
      <c r="G40" s="9">
        <v>45</v>
      </c>
      <c r="H40" s="44">
        <f>SUM(D40,D41)</f>
        <v>8</v>
      </c>
      <c r="I40" s="6">
        <v>37</v>
      </c>
      <c r="J40" s="7" t="s">
        <v>148</v>
      </c>
      <c r="K40" s="8">
        <v>1</v>
      </c>
      <c r="L40" s="9">
        <v>29.5</v>
      </c>
      <c r="M40" s="10">
        <v>1000</v>
      </c>
      <c r="N40" s="9">
        <v>35</v>
      </c>
      <c r="O40" s="44">
        <f>SUM(K40,K41)</f>
        <v>3</v>
      </c>
      <c r="P40" s="6">
        <v>37</v>
      </c>
      <c r="Q40" s="7" t="s">
        <v>208</v>
      </c>
      <c r="R40" s="8">
        <v>0</v>
      </c>
      <c r="S40" s="9"/>
      <c r="T40" s="10"/>
      <c r="U40" s="9">
        <v>54</v>
      </c>
      <c r="V40" s="44">
        <f>SUM(R40,R41)</f>
        <v>4</v>
      </c>
      <c r="W40" s="32">
        <f>SUM(H40,O40,V40)</f>
        <v>15</v>
      </c>
      <c r="X40" s="31">
        <f t="shared" ref="X40" si="17">SUM(W40)-26</f>
        <v>-11</v>
      </c>
      <c r="Y40" s="30" t="s">
        <v>29</v>
      </c>
      <c r="Z40" s="30"/>
    </row>
    <row r="41" spans="1:26" ht="11.1" customHeight="1">
      <c r="A41" s="31"/>
      <c r="B41" s="6">
        <v>38</v>
      </c>
      <c r="C41" s="7" t="s">
        <v>89</v>
      </c>
      <c r="D41" s="8">
        <v>6</v>
      </c>
      <c r="E41" s="9">
        <v>32.6</v>
      </c>
      <c r="F41" s="10">
        <v>5790</v>
      </c>
      <c r="G41" s="9">
        <v>22</v>
      </c>
      <c r="H41" s="45"/>
      <c r="I41" s="6">
        <v>38</v>
      </c>
      <c r="J41" s="7" t="s">
        <v>146</v>
      </c>
      <c r="K41" s="8">
        <v>2</v>
      </c>
      <c r="L41" s="9">
        <v>26.3</v>
      </c>
      <c r="M41" s="10">
        <v>1790</v>
      </c>
      <c r="N41" s="9">
        <v>33</v>
      </c>
      <c r="O41" s="45"/>
      <c r="P41" s="6">
        <v>38</v>
      </c>
      <c r="Q41" s="7" t="s">
        <v>183</v>
      </c>
      <c r="R41" s="8">
        <v>4</v>
      </c>
      <c r="S41" s="9">
        <v>31.6</v>
      </c>
      <c r="T41" s="10">
        <v>3820</v>
      </c>
      <c r="U41" s="9">
        <v>22</v>
      </c>
      <c r="V41" s="45"/>
      <c r="W41" s="32"/>
      <c r="X41" s="31"/>
      <c r="Y41" s="30"/>
      <c r="Z41" s="30"/>
    </row>
    <row r="42" spans="1:26" ht="11.1" customHeight="1">
      <c r="A42" s="33">
        <v>20</v>
      </c>
      <c r="B42" s="12">
        <v>39</v>
      </c>
      <c r="C42" s="11" t="s">
        <v>115</v>
      </c>
      <c r="D42" s="13">
        <v>0</v>
      </c>
      <c r="E42" s="14"/>
      <c r="F42" s="15"/>
      <c r="G42" s="14">
        <v>54</v>
      </c>
      <c r="H42" s="41">
        <f>SUM(D42,D43)</f>
        <v>2</v>
      </c>
      <c r="I42" s="12">
        <v>39</v>
      </c>
      <c r="J42" s="11" t="s">
        <v>139</v>
      </c>
      <c r="K42" s="13">
        <v>3</v>
      </c>
      <c r="L42" s="14">
        <v>35.5</v>
      </c>
      <c r="M42" s="15">
        <v>3210</v>
      </c>
      <c r="N42" s="14">
        <v>24</v>
      </c>
      <c r="O42" s="41">
        <f>SUM(K42,K43)</f>
        <v>3</v>
      </c>
      <c r="P42" s="12">
        <v>39</v>
      </c>
      <c r="Q42" s="11" t="s">
        <v>193</v>
      </c>
      <c r="R42" s="13">
        <v>2</v>
      </c>
      <c r="S42" s="14">
        <v>26.6</v>
      </c>
      <c r="T42" s="15">
        <v>1820</v>
      </c>
      <c r="U42" s="14">
        <v>33</v>
      </c>
      <c r="V42" s="41">
        <f>SUM(R42,R43)</f>
        <v>2</v>
      </c>
      <c r="W42" s="38">
        <f>SUM(H42,O42,V42)</f>
        <v>7</v>
      </c>
      <c r="X42" s="33">
        <f t="shared" ref="X42" si="18">SUM(W42)-26</f>
        <v>-19</v>
      </c>
      <c r="Y42" s="25" t="s">
        <v>70</v>
      </c>
      <c r="Z42" s="26"/>
    </row>
    <row r="43" spans="1:26" ht="11.1" customHeight="1">
      <c r="A43" s="33"/>
      <c r="B43" s="12">
        <v>40</v>
      </c>
      <c r="C43" s="11" t="s">
        <v>106</v>
      </c>
      <c r="D43" s="13">
        <v>2</v>
      </c>
      <c r="E43" s="14">
        <v>32</v>
      </c>
      <c r="F43" s="15">
        <v>2060</v>
      </c>
      <c r="G43" s="14">
        <v>40</v>
      </c>
      <c r="H43" s="41"/>
      <c r="I43" s="12">
        <v>40</v>
      </c>
      <c r="J43" s="11" t="s">
        <v>162</v>
      </c>
      <c r="K43" s="13">
        <v>0</v>
      </c>
      <c r="L43" s="14"/>
      <c r="M43" s="15"/>
      <c r="N43" s="14">
        <v>54</v>
      </c>
      <c r="O43" s="41"/>
      <c r="P43" s="12">
        <v>40</v>
      </c>
      <c r="Q43" s="11" t="s">
        <v>206</v>
      </c>
      <c r="R43" s="13">
        <v>0</v>
      </c>
      <c r="S43" s="14"/>
      <c r="T43" s="15"/>
      <c r="U43" s="14">
        <v>54</v>
      </c>
      <c r="V43" s="41"/>
      <c r="W43" s="38"/>
      <c r="X43" s="33"/>
      <c r="Y43" s="27"/>
      <c r="Z43" s="28"/>
    </row>
    <row r="44" spans="1:26" ht="11.1" customHeight="1">
      <c r="A44" s="31">
        <v>21</v>
      </c>
      <c r="B44" s="6">
        <v>41</v>
      </c>
      <c r="C44" s="7" t="s">
        <v>116</v>
      </c>
      <c r="D44" s="8">
        <v>0</v>
      </c>
      <c r="E44" s="9"/>
      <c r="F44" s="10"/>
      <c r="G44" s="9">
        <v>54</v>
      </c>
      <c r="H44" s="44">
        <f>SUM(D44,D45)</f>
        <v>10</v>
      </c>
      <c r="I44" s="6">
        <v>41</v>
      </c>
      <c r="J44" s="7" t="s">
        <v>156</v>
      </c>
      <c r="K44" s="8">
        <v>1</v>
      </c>
      <c r="L44" s="9">
        <v>25.5</v>
      </c>
      <c r="M44" s="10">
        <v>880</v>
      </c>
      <c r="N44" s="9">
        <v>43</v>
      </c>
      <c r="O44" s="44">
        <f>SUM(K44,K45)</f>
        <v>2</v>
      </c>
      <c r="P44" s="6">
        <v>41</v>
      </c>
      <c r="Q44" s="7" t="s">
        <v>176</v>
      </c>
      <c r="R44" s="8">
        <v>5</v>
      </c>
      <c r="S44" s="9">
        <v>36.4</v>
      </c>
      <c r="T44" s="10">
        <v>5240</v>
      </c>
      <c r="U44" s="9">
        <v>14</v>
      </c>
      <c r="V44" s="44">
        <f>SUM(R44,R45)</f>
        <v>7</v>
      </c>
      <c r="W44" s="32">
        <f>SUM(H44,O44,V44)</f>
        <v>19</v>
      </c>
      <c r="X44" s="31">
        <f t="shared" ref="X44" si="19">SUM(W44)-26</f>
        <v>-7</v>
      </c>
      <c r="Y44" s="30" t="s">
        <v>26</v>
      </c>
      <c r="Z44" s="30"/>
    </row>
    <row r="45" spans="1:26" ht="11.1" customHeight="1">
      <c r="A45" s="31"/>
      <c r="B45" s="6">
        <v>42</v>
      </c>
      <c r="C45" s="7" t="s">
        <v>82</v>
      </c>
      <c r="D45" s="8">
        <v>10</v>
      </c>
      <c r="E45" s="9">
        <v>36.700000000000003</v>
      </c>
      <c r="F45" s="10">
        <v>9190</v>
      </c>
      <c r="G45" s="9">
        <v>12</v>
      </c>
      <c r="H45" s="45"/>
      <c r="I45" s="6">
        <v>42</v>
      </c>
      <c r="J45" s="7" t="s">
        <v>155</v>
      </c>
      <c r="K45" s="8">
        <v>1</v>
      </c>
      <c r="L45" s="9">
        <v>26.5</v>
      </c>
      <c r="M45" s="10">
        <v>910</v>
      </c>
      <c r="N45" s="9">
        <v>41</v>
      </c>
      <c r="O45" s="45"/>
      <c r="P45" s="6">
        <v>42</v>
      </c>
      <c r="Q45" s="7" t="s">
        <v>189</v>
      </c>
      <c r="R45" s="8">
        <v>2</v>
      </c>
      <c r="S45" s="9">
        <v>31.3</v>
      </c>
      <c r="T45" s="10">
        <v>1940</v>
      </c>
      <c r="U45" s="9">
        <v>29</v>
      </c>
      <c r="V45" s="45"/>
      <c r="W45" s="32"/>
      <c r="X45" s="31"/>
      <c r="Y45" s="30"/>
      <c r="Z45" s="30"/>
    </row>
    <row r="46" spans="1:26" ht="11.1" customHeight="1">
      <c r="A46" s="42">
        <v>22</v>
      </c>
      <c r="B46" s="16">
        <v>43</v>
      </c>
      <c r="C46" s="11" t="s">
        <v>117</v>
      </c>
      <c r="D46" s="13">
        <v>0</v>
      </c>
      <c r="E46" s="14"/>
      <c r="F46" s="15"/>
      <c r="G46" s="14">
        <v>54</v>
      </c>
      <c r="H46" s="41">
        <f>SUM(D46,D47)</f>
        <v>12</v>
      </c>
      <c r="I46" s="16">
        <v>43</v>
      </c>
      <c r="J46" s="11" t="s">
        <v>147</v>
      </c>
      <c r="K46" s="13">
        <v>1</v>
      </c>
      <c r="L46" s="14">
        <v>35.9</v>
      </c>
      <c r="M46" s="15">
        <v>1180</v>
      </c>
      <c r="N46" s="14">
        <v>34</v>
      </c>
      <c r="O46" s="41">
        <f>SUM(K46,K47)</f>
        <v>6</v>
      </c>
      <c r="P46" s="16">
        <v>43</v>
      </c>
      <c r="Q46" s="11" t="s">
        <v>196</v>
      </c>
      <c r="R46" s="13">
        <v>1</v>
      </c>
      <c r="S46" s="14">
        <v>33</v>
      </c>
      <c r="T46" s="15">
        <v>1090</v>
      </c>
      <c r="U46" s="14">
        <v>38</v>
      </c>
      <c r="V46" s="41">
        <f>SUM(R46,R47)</f>
        <v>2</v>
      </c>
      <c r="W46" s="46">
        <f>SUM(H46,O46,V46)</f>
        <v>20</v>
      </c>
      <c r="X46" s="33">
        <f t="shared" ref="X46" si="20">SUM(W46)-26</f>
        <v>-6</v>
      </c>
      <c r="Y46" s="29" t="s">
        <v>26</v>
      </c>
      <c r="Z46" s="29"/>
    </row>
    <row r="47" spans="1:26" ht="11.1" customHeight="1">
      <c r="A47" s="43"/>
      <c r="B47" s="16">
        <v>44</v>
      </c>
      <c r="C47" s="11" t="s">
        <v>77</v>
      </c>
      <c r="D47" s="13">
        <v>12</v>
      </c>
      <c r="E47" s="14">
        <v>34.6</v>
      </c>
      <c r="F47" s="15">
        <v>12270</v>
      </c>
      <c r="G47" s="14">
        <v>6</v>
      </c>
      <c r="H47" s="41"/>
      <c r="I47" s="16">
        <v>44</v>
      </c>
      <c r="J47" s="11" t="s">
        <v>133</v>
      </c>
      <c r="K47" s="13">
        <v>5</v>
      </c>
      <c r="L47" s="14">
        <v>34.6</v>
      </c>
      <c r="M47" s="15">
        <v>5150</v>
      </c>
      <c r="N47" s="14">
        <v>16</v>
      </c>
      <c r="O47" s="41"/>
      <c r="P47" s="16">
        <v>44</v>
      </c>
      <c r="Q47" s="11" t="s">
        <v>195</v>
      </c>
      <c r="R47" s="13">
        <v>1</v>
      </c>
      <c r="S47" s="14">
        <v>33.200000000000003</v>
      </c>
      <c r="T47" s="15">
        <v>1120</v>
      </c>
      <c r="U47" s="14">
        <v>37</v>
      </c>
      <c r="V47" s="41"/>
      <c r="W47" s="47"/>
      <c r="X47" s="33"/>
      <c r="Y47" s="29"/>
      <c r="Z47" s="29"/>
    </row>
    <row r="48" spans="1:26" ht="11.1" customHeight="1">
      <c r="A48" s="34">
        <v>23</v>
      </c>
      <c r="B48" s="6">
        <v>45</v>
      </c>
      <c r="C48" s="7" t="s">
        <v>95</v>
      </c>
      <c r="D48" s="8">
        <v>3</v>
      </c>
      <c r="E48" s="9">
        <v>34.6</v>
      </c>
      <c r="F48" s="10">
        <v>3030</v>
      </c>
      <c r="G48" s="9">
        <v>29</v>
      </c>
      <c r="H48" s="36">
        <f>SUM(D48,D49)</f>
        <v>6</v>
      </c>
      <c r="I48" s="6">
        <v>45</v>
      </c>
      <c r="J48" s="7" t="s">
        <v>138</v>
      </c>
      <c r="K48" s="8">
        <v>4</v>
      </c>
      <c r="L48" s="9">
        <v>28</v>
      </c>
      <c r="M48" s="10">
        <v>3670</v>
      </c>
      <c r="N48" s="9">
        <v>23</v>
      </c>
      <c r="O48" s="36">
        <f>SUM(K48,K49)</f>
        <v>5</v>
      </c>
      <c r="P48" s="6">
        <v>45</v>
      </c>
      <c r="Q48" s="7" t="s">
        <v>198</v>
      </c>
      <c r="R48" s="8">
        <v>1</v>
      </c>
      <c r="S48" s="9">
        <v>27.9</v>
      </c>
      <c r="T48" s="10">
        <v>940</v>
      </c>
      <c r="U48" s="9">
        <v>41</v>
      </c>
      <c r="V48" s="36">
        <f>SUM(R48,R49)</f>
        <v>2</v>
      </c>
      <c r="W48" s="36">
        <f>SUM(H48,O48,V48)</f>
        <v>13</v>
      </c>
      <c r="X48" s="31">
        <f t="shared" ref="X48" si="21">SUM(W48)-26</f>
        <v>-13</v>
      </c>
      <c r="Y48" s="30" t="s">
        <v>71</v>
      </c>
      <c r="Z48" s="30"/>
    </row>
    <row r="49" spans="1:26" ht="11.1" customHeight="1">
      <c r="A49" s="35"/>
      <c r="B49" s="6">
        <v>46</v>
      </c>
      <c r="C49" s="7" t="s">
        <v>103</v>
      </c>
      <c r="D49" s="8">
        <v>3</v>
      </c>
      <c r="E49" s="9">
        <v>28.5</v>
      </c>
      <c r="F49" s="10">
        <v>2760</v>
      </c>
      <c r="G49" s="9">
        <v>37</v>
      </c>
      <c r="H49" s="37"/>
      <c r="I49" s="6">
        <v>46</v>
      </c>
      <c r="J49" s="7" t="s">
        <v>149</v>
      </c>
      <c r="K49" s="8">
        <v>1</v>
      </c>
      <c r="L49" s="9">
        <v>27.8</v>
      </c>
      <c r="M49" s="10">
        <v>940</v>
      </c>
      <c r="N49" s="9">
        <v>37</v>
      </c>
      <c r="O49" s="37"/>
      <c r="P49" s="6">
        <v>46</v>
      </c>
      <c r="Q49" s="7" t="s">
        <v>202</v>
      </c>
      <c r="R49" s="8">
        <v>1</v>
      </c>
      <c r="S49" s="9">
        <v>26.8</v>
      </c>
      <c r="T49" s="10">
        <v>910</v>
      </c>
      <c r="U49" s="9">
        <v>45</v>
      </c>
      <c r="V49" s="37"/>
      <c r="W49" s="37"/>
      <c r="X49" s="31"/>
      <c r="Y49" s="30"/>
      <c r="Z49" s="30"/>
    </row>
    <row r="50" spans="1:26" ht="11.1" customHeight="1">
      <c r="A50" s="33">
        <v>24</v>
      </c>
      <c r="B50" s="16">
        <v>47</v>
      </c>
      <c r="C50" s="11" t="s">
        <v>109</v>
      </c>
      <c r="D50" s="13">
        <v>2</v>
      </c>
      <c r="E50" s="14">
        <v>30.4</v>
      </c>
      <c r="F50" s="15">
        <v>1940</v>
      </c>
      <c r="G50" s="14">
        <v>43</v>
      </c>
      <c r="H50" s="41">
        <f>SUM(D50,D51)</f>
        <v>7</v>
      </c>
      <c r="I50" s="16">
        <v>47</v>
      </c>
      <c r="J50" s="11" t="s">
        <v>143</v>
      </c>
      <c r="K50" s="13">
        <v>2</v>
      </c>
      <c r="L50" s="14">
        <v>31.8</v>
      </c>
      <c r="M50" s="15">
        <v>2000</v>
      </c>
      <c r="N50" s="14">
        <v>29</v>
      </c>
      <c r="O50" s="41">
        <f>SUM(K50,K51)</f>
        <v>8</v>
      </c>
      <c r="P50" s="16">
        <v>47</v>
      </c>
      <c r="Q50" s="11" t="s">
        <v>168</v>
      </c>
      <c r="R50" s="13">
        <v>9</v>
      </c>
      <c r="S50" s="14">
        <v>37.5</v>
      </c>
      <c r="T50" s="15">
        <v>8850</v>
      </c>
      <c r="U50" s="14">
        <v>6</v>
      </c>
      <c r="V50" s="41">
        <f>SUM(R50,R51)</f>
        <v>13</v>
      </c>
      <c r="W50" s="41">
        <f>SUM(H50,O50,V50)</f>
        <v>28</v>
      </c>
      <c r="X50" s="33">
        <f t="shared" ref="X50" si="22">SUM(W50)-26</f>
        <v>2</v>
      </c>
      <c r="Y50" s="25" t="s">
        <v>71</v>
      </c>
      <c r="Z50" s="26"/>
    </row>
    <row r="51" spans="1:26" ht="11.1" customHeight="1">
      <c r="A51" s="33"/>
      <c r="B51" s="16">
        <v>48</v>
      </c>
      <c r="C51" s="11" t="s">
        <v>90</v>
      </c>
      <c r="D51" s="13">
        <v>5</v>
      </c>
      <c r="E51" s="14">
        <v>34.5</v>
      </c>
      <c r="F51" s="15">
        <v>5210</v>
      </c>
      <c r="G51" s="14">
        <v>23</v>
      </c>
      <c r="H51" s="41"/>
      <c r="I51" s="16">
        <v>48</v>
      </c>
      <c r="J51" s="11" t="s">
        <v>129</v>
      </c>
      <c r="K51" s="13">
        <v>6</v>
      </c>
      <c r="L51" s="14">
        <v>33.799999999999997</v>
      </c>
      <c r="M51" s="15">
        <v>5820</v>
      </c>
      <c r="N51" s="14">
        <v>12</v>
      </c>
      <c r="O51" s="41"/>
      <c r="P51" s="16">
        <v>48</v>
      </c>
      <c r="Q51" s="11" t="s">
        <v>181</v>
      </c>
      <c r="R51" s="13">
        <v>4</v>
      </c>
      <c r="S51" s="14">
        <v>32</v>
      </c>
      <c r="T51" s="15">
        <v>3910</v>
      </c>
      <c r="U51" s="14">
        <v>20</v>
      </c>
      <c r="V51" s="41"/>
      <c r="W51" s="41"/>
      <c r="X51" s="33"/>
      <c r="Y51" s="27"/>
      <c r="Z51" s="28"/>
    </row>
    <row r="52" spans="1:26" ht="11.1" customHeight="1">
      <c r="A52" s="31">
        <v>25</v>
      </c>
      <c r="B52" s="6">
        <v>49</v>
      </c>
      <c r="C52" s="7" t="s">
        <v>56</v>
      </c>
      <c r="D52" s="8">
        <v>10</v>
      </c>
      <c r="E52" s="9">
        <v>35.6</v>
      </c>
      <c r="F52" s="10">
        <v>10180</v>
      </c>
      <c r="G52" s="9">
        <v>10</v>
      </c>
      <c r="H52" s="44">
        <f>SUM(D52,D53)</f>
        <v>12</v>
      </c>
      <c r="I52" s="6">
        <v>49</v>
      </c>
      <c r="J52" s="7" t="s">
        <v>57</v>
      </c>
      <c r="K52" s="8">
        <v>2</v>
      </c>
      <c r="L52" s="9">
        <v>28.4</v>
      </c>
      <c r="M52" s="10">
        <v>1850</v>
      </c>
      <c r="N52" s="9">
        <v>32</v>
      </c>
      <c r="O52" s="44">
        <f>SUM(K52,K53)</f>
        <v>3</v>
      </c>
      <c r="P52" s="6">
        <v>49</v>
      </c>
      <c r="Q52" s="7" t="s">
        <v>54</v>
      </c>
      <c r="R52" s="8">
        <v>2</v>
      </c>
      <c r="S52" s="9">
        <v>25.1</v>
      </c>
      <c r="T52" s="10">
        <v>1760</v>
      </c>
      <c r="U52" s="9">
        <v>36</v>
      </c>
      <c r="V52" s="44">
        <f>SUM(R52,R53)</f>
        <v>11</v>
      </c>
      <c r="W52" s="32">
        <f>SUM(H52,O52,V52)</f>
        <v>26</v>
      </c>
      <c r="X52" s="31">
        <f t="shared" ref="X52" si="23">SUM(W52)-26</f>
        <v>0</v>
      </c>
      <c r="Y52" s="30" t="s">
        <v>60</v>
      </c>
      <c r="Z52" s="30"/>
    </row>
    <row r="53" spans="1:26" ht="11.1" customHeight="1">
      <c r="A53" s="31"/>
      <c r="B53" s="6">
        <v>50</v>
      </c>
      <c r="C53" s="7" t="s">
        <v>55</v>
      </c>
      <c r="D53" s="8">
        <v>2</v>
      </c>
      <c r="E53" s="9">
        <v>25.8</v>
      </c>
      <c r="F53" s="10">
        <v>1730</v>
      </c>
      <c r="G53" s="9">
        <v>46</v>
      </c>
      <c r="H53" s="45"/>
      <c r="I53" s="6">
        <v>50</v>
      </c>
      <c r="J53" s="7" t="s">
        <v>58</v>
      </c>
      <c r="K53" s="8">
        <v>1</v>
      </c>
      <c r="L53" s="9">
        <v>25.8</v>
      </c>
      <c r="M53" s="10">
        <v>880</v>
      </c>
      <c r="N53" s="9">
        <v>42</v>
      </c>
      <c r="O53" s="45"/>
      <c r="P53" s="6">
        <v>50</v>
      </c>
      <c r="Q53" s="7" t="s">
        <v>53</v>
      </c>
      <c r="R53" s="8">
        <v>9</v>
      </c>
      <c r="S53" s="9">
        <v>34.6</v>
      </c>
      <c r="T53" s="10">
        <v>9300</v>
      </c>
      <c r="U53" s="9">
        <v>4</v>
      </c>
      <c r="V53" s="45"/>
      <c r="W53" s="32"/>
      <c r="X53" s="31"/>
      <c r="Y53" s="30"/>
      <c r="Z53" s="30"/>
    </row>
    <row r="54" spans="1:26" ht="11.1" customHeight="1">
      <c r="A54" s="33">
        <v>26</v>
      </c>
      <c r="B54" s="12">
        <v>51</v>
      </c>
      <c r="C54" s="11" t="s">
        <v>73</v>
      </c>
      <c r="D54" s="13">
        <v>16</v>
      </c>
      <c r="E54" s="14">
        <v>34.1</v>
      </c>
      <c r="F54" s="15">
        <v>14890</v>
      </c>
      <c r="G54" s="14">
        <v>2</v>
      </c>
      <c r="H54" s="41">
        <f>SUM(D54,D55)</f>
        <v>39</v>
      </c>
      <c r="I54" s="12">
        <v>51</v>
      </c>
      <c r="J54" s="11" t="s">
        <v>125</v>
      </c>
      <c r="K54" s="13">
        <v>7</v>
      </c>
      <c r="L54" s="14">
        <v>32.4</v>
      </c>
      <c r="M54" s="15">
        <v>6880</v>
      </c>
      <c r="N54" s="14">
        <v>8</v>
      </c>
      <c r="O54" s="41">
        <f>SUM(K54,K55)</f>
        <v>13</v>
      </c>
      <c r="P54" s="12">
        <v>51</v>
      </c>
      <c r="Q54" s="11" t="s">
        <v>169</v>
      </c>
      <c r="R54" s="13">
        <v>9</v>
      </c>
      <c r="S54" s="14">
        <v>31.4</v>
      </c>
      <c r="T54" s="15">
        <v>8550</v>
      </c>
      <c r="U54" s="14">
        <v>7</v>
      </c>
      <c r="V54" s="41">
        <f>SUM(R54,R55)</f>
        <v>11</v>
      </c>
      <c r="W54" s="38">
        <f>SUM(H54,O54,V54)</f>
        <v>63</v>
      </c>
      <c r="X54" s="33">
        <f t="shared" ref="X54" si="24">SUM(W54)-26</f>
        <v>37</v>
      </c>
      <c r="Y54" s="29" t="s">
        <v>61</v>
      </c>
      <c r="Z54" s="29"/>
    </row>
    <row r="55" spans="1:26" ht="11.1" customHeight="1">
      <c r="A55" s="33"/>
      <c r="B55" s="12">
        <v>52</v>
      </c>
      <c r="C55" s="11" t="s">
        <v>72</v>
      </c>
      <c r="D55" s="13">
        <v>23</v>
      </c>
      <c r="E55" s="14">
        <v>33.5</v>
      </c>
      <c r="F55" s="15">
        <v>21500</v>
      </c>
      <c r="G55" s="14">
        <v>1</v>
      </c>
      <c r="H55" s="41"/>
      <c r="I55" s="12">
        <v>52</v>
      </c>
      <c r="J55" s="11" t="s">
        <v>127</v>
      </c>
      <c r="K55" s="13">
        <v>6</v>
      </c>
      <c r="L55" s="14">
        <v>33.6</v>
      </c>
      <c r="M55" s="15">
        <v>5880</v>
      </c>
      <c r="N55" s="14">
        <v>10</v>
      </c>
      <c r="O55" s="41"/>
      <c r="P55" s="12">
        <v>52</v>
      </c>
      <c r="Q55" s="11" t="s">
        <v>194</v>
      </c>
      <c r="R55" s="13">
        <v>2</v>
      </c>
      <c r="S55" s="14">
        <v>26.3</v>
      </c>
      <c r="T55" s="15">
        <v>1790</v>
      </c>
      <c r="U55" s="14">
        <v>34</v>
      </c>
      <c r="V55" s="41"/>
      <c r="W55" s="38"/>
      <c r="X55" s="33"/>
      <c r="Y55" s="29"/>
      <c r="Z55" s="29"/>
    </row>
    <row r="56" spans="1:26" ht="11.1" customHeight="1">
      <c r="A56" s="31">
        <v>27</v>
      </c>
      <c r="B56" s="6">
        <v>53</v>
      </c>
      <c r="C56" s="7" t="s">
        <v>78</v>
      </c>
      <c r="D56" s="8">
        <v>11</v>
      </c>
      <c r="E56" s="9">
        <v>33.5</v>
      </c>
      <c r="F56" s="10">
        <v>11270</v>
      </c>
      <c r="G56" s="9">
        <v>8</v>
      </c>
      <c r="H56" s="44">
        <f>SUM(D56,D57)</f>
        <v>22</v>
      </c>
      <c r="I56" s="6">
        <v>53</v>
      </c>
      <c r="J56" s="7" t="s">
        <v>121</v>
      </c>
      <c r="K56" s="8">
        <v>13</v>
      </c>
      <c r="L56" s="9">
        <v>34.6</v>
      </c>
      <c r="M56" s="10">
        <v>12610</v>
      </c>
      <c r="N56" s="9">
        <v>4</v>
      </c>
      <c r="O56" s="44">
        <f>SUM(K56,K57)</f>
        <v>21</v>
      </c>
      <c r="P56" s="6">
        <v>53</v>
      </c>
      <c r="Q56" s="7" t="s">
        <v>173</v>
      </c>
      <c r="R56" s="8">
        <v>6</v>
      </c>
      <c r="S56" s="9">
        <v>35.4</v>
      </c>
      <c r="T56" s="10">
        <v>5790</v>
      </c>
      <c r="U56" s="9">
        <v>11</v>
      </c>
      <c r="V56" s="44">
        <f>SUM(R56,R57)</f>
        <v>20</v>
      </c>
      <c r="W56" s="32">
        <f>SUM(H56,O56,V56)</f>
        <v>63</v>
      </c>
      <c r="X56" s="31">
        <f t="shared" ref="X56" si="25">SUM(W56)-26</f>
        <v>37</v>
      </c>
      <c r="Y56" s="20" t="s">
        <v>25</v>
      </c>
      <c r="Z56" s="17"/>
    </row>
    <row r="57" spans="1:26" ht="11.1" customHeight="1">
      <c r="A57" s="31"/>
      <c r="B57" s="6">
        <v>54</v>
      </c>
      <c r="C57" s="7" t="s">
        <v>79</v>
      </c>
      <c r="D57" s="8">
        <v>11</v>
      </c>
      <c r="E57" s="9">
        <v>32.299999999999997</v>
      </c>
      <c r="F57" s="10">
        <v>10370</v>
      </c>
      <c r="G57" s="9">
        <v>9</v>
      </c>
      <c r="H57" s="45"/>
      <c r="I57" s="6">
        <v>54</v>
      </c>
      <c r="J57" s="7" t="s">
        <v>124</v>
      </c>
      <c r="K57" s="8">
        <v>8</v>
      </c>
      <c r="L57" s="9">
        <v>33.299999999999997</v>
      </c>
      <c r="M57" s="10">
        <v>7790</v>
      </c>
      <c r="N57" s="9">
        <v>7</v>
      </c>
      <c r="O57" s="45"/>
      <c r="P57" s="6">
        <v>54</v>
      </c>
      <c r="Q57" s="7" t="s">
        <v>165</v>
      </c>
      <c r="R57" s="8">
        <v>14</v>
      </c>
      <c r="S57" s="9">
        <v>35.4</v>
      </c>
      <c r="T57" s="10">
        <v>13460</v>
      </c>
      <c r="U57" s="9">
        <v>2</v>
      </c>
      <c r="V57" s="45"/>
      <c r="W57" s="32"/>
      <c r="X57" s="31"/>
      <c r="Y57" s="18" t="s">
        <v>80</v>
      </c>
      <c r="Z57" s="19"/>
    </row>
    <row r="58" spans="1:26" ht="11.1" customHeight="1">
      <c r="A58" s="54" t="s">
        <v>31</v>
      </c>
      <c r="B58" s="55" t="s">
        <v>3</v>
      </c>
      <c r="C58" s="55"/>
      <c r="D58" s="55"/>
      <c r="E58" s="55"/>
      <c r="F58" s="55"/>
      <c r="G58" s="55"/>
      <c r="H58" s="55"/>
      <c r="I58" s="56" t="s">
        <v>4</v>
      </c>
      <c r="J58" s="56"/>
      <c r="K58" s="56"/>
      <c r="L58" s="56"/>
      <c r="M58" s="56"/>
      <c r="N58" s="56"/>
      <c r="O58" s="56"/>
      <c r="P58" s="57" t="s">
        <v>5</v>
      </c>
      <c r="Q58" s="57"/>
      <c r="R58" s="57"/>
      <c r="S58" s="57"/>
      <c r="T58" s="57"/>
      <c r="U58" s="57"/>
      <c r="V58" s="57"/>
      <c r="W58" s="58" t="s">
        <v>18</v>
      </c>
      <c r="X58" s="58" t="s">
        <v>59</v>
      </c>
      <c r="Y58" s="3"/>
      <c r="Z58" s="4"/>
    </row>
    <row r="59" spans="1:26" ht="11.1" customHeight="1">
      <c r="A59" s="59">
        <v>2019</v>
      </c>
      <c r="B59" s="55" t="s">
        <v>6</v>
      </c>
      <c r="C59" s="55"/>
      <c r="D59" s="55"/>
      <c r="E59" s="55"/>
      <c r="F59" s="55"/>
      <c r="G59" s="55"/>
      <c r="H59" s="55"/>
      <c r="I59" s="56" t="s">
        <v>6</v>
      </c>
      <c r="J59" s="56"/>
      <c r="K59" s="56"/>
      <c r="L59" s="56"/>
      <c r="M59" s="56"/>
      <c r="N59" s="56"/>
      <c r="O59" s="56"/>
      <c r="P59" s="57" t="s">
        <v>6</v>
      </c>
      <c r="Q59" s="57"/>
      <c r="R59" s="57"/>
      <c r="S59" s="57"/>
      <c r="T59" s="57"/>
      <c r="U59" s="57"/>
      <c r="V59" s="57"/>
      <c r="W59" s="60" t="s">
        <v>19</v>
      </c>
      <c r="X59" s="61" t="s">
        <v>20</v>
      </c>
      <c r="Y59" s="5"/>
    </row>
    <row r="60" spans="1:26" ht="11.1" customHeight="1">
      <c r="A60" s="54" t="s">
        <v>15</v>
      </c>
      <c r="B60" s="62">
        <f>SUM(H4:H57)</f>
        <v>303</v>
      </c>
      <c r="C60" s="62"/>
      <c r="D60" s="62"/>
      <c r="E60" s="62"/>
      <c r="F60" s="62"/>
      <c r="G60" s="62"/>
      <c r="H60" s="62"/>
      <c r="I60" s="63">
        <f>SUM(O4:O57)</f>
        <v>212</v>
      </c>
      <c r="J60" s="63"/>
      <c r="K60" s="63"/>
      <c r="L60" s="63"/>
      <c r="M60" s="63"/>
      <c r="N60" s="63"/>
      <c r="O60" s="63"/>
      <c r="P60" s="64">
        <f>SUM(V4:V57)</f>
        <v>199</v>
      </c>
      <c r="Q60" s="64"/>
      <c r="R60" s="64"/>
      <c r="S60" s="64"/>
      <c r="T60" s="64"/>
      <c r="U60" s="64"/>
      <c r="V60" s="64"/>
      <c r="W60" s="65">
        <f>SUM(W4:W57)</f>
        <v>714</v>
      </c>
      <c r="X60" s="66">
        <f>SUM(W4:W57)/27</f>
        <v>26.444444444444443</v>
      </c>
      <c r="Y60" s="5"/>
    </row>
    <row r="61" spans="1:26" ht="11.1" customHeight="1">
      <c r="A61" s="67" t="s">
        <v>24</v>
      </c>
      <c r="B61" s="68" t="s">
        <v>7</v>
      </c>
      <c r="C61" s="68"/>
      <c r="D61" s="68"/>
      <c r="E61" s="68"/>
      <c r="F61" s="68"/>
      <c r="G61" s="68"/>
      <c r="H61" s="69">
        <f>SUM(H4:H57)/27</f>
        <v>11.222222222222221</v>
      </c>
      <c r="I61" s="68" t="s">
        <v>7</v>
      </c>
      <c r="J61" s="68"/>
      <c r="K61" s="68"/>
      <c r="L61" s="68"/>
      <c r="M61" s="68"/>
      <c r="N61" s="68"/>
      <c r="O61" s="69">
        <f>SUM(O4:O57)/27</f>
        <v>7.8518518518518521</v>
      </c>
      <c r="P61" s="68" t="s">
        <v>7</v>
      </c>
      <c r="Q61" s="68"/>
      <c r="R61" s="68"/>
      <c r="S61" s="68"/>
      <c r="T61" s="68"/>
      <c r="U61" s="68"/>
      <c r="V61" s="69">
        <f>SUM(V4:V57)/27</f>
        <v>7.3703703703703702</v>
      </c>
      <c r="W61" s="70"/>
      <c r="X61" s="66"/>
      <c r="Y61" s="5"/>
    </row>
    <row r="63" spans="1:26" ht="17.399999999999999">
      <c r="A63" s="48" t="s">
        <v>211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50"/>
    </row>
    <row r="64" spans="1:26">
      <c r="A64" s="51" t="s">
        <v>8</v>
      </c>
      <c r="B64" s="52" t="s">
        <v>0</v>
      </c>
      <c r="C64" s="52"/>
      <c r="D64" s="52"/>
      <c r="E64" s="52"/>
      <c r="F64" s="52"/>
      <c r="G64" s="52"/>
      <c r="H64" s="52"/>
      <c r="I64" s="52" t="s">
        <v>1</v>
      </c>
      <c r="J64" s="52"/>
      <c r="K64" s="52"/>
      <c r="L64" s="52"/>
      <c r="M64" s="52"/>
      <c r="N64" s="52"/>
      <c r="O64" s="52"/>
      <c r="P64" s="52" t="s">
        <v>2</v>
      </c>
      <c r="Q64" s="52"/>
      <c r="R64" s="52"/>
      <c r="S64" s="52"/>
      <c r="T64" s="52"/>
      <c r="U64" s="52"/>
      <c r="V64" s="52"/>
      <c r="W64" s="51" t="s">
        <v>18</v>
      </c>
      <c r="X64" s="51" t="s">
        <v>22</v>
      </c>
      <c r="Y64" s="52" t="s">
        <v>13</v>
      </c>
      <c r="Z64" s="52"/>
    </row>
    <row r="65" spans="1:26">
      <c r="A65" s="53" t="s">
        <v>16</v>
      </c>
      <c r="B65" s="51" t="s">
        <v>17</v>
      </c>
      <c r="C65" s="51" t="s">
        <v>14</v>
      </c>
      <c r="D65" s="51" t="s">
        <v>11</v>
      </c>
      <c r="E65" s="51" t="s">
        <v>9</v>
      </c>
      <c r="F65" s="51" t="s">
        <v>10</v>
      </c>
      <c r="G65" s="51" t="s">
        <v>12</v>
      </c>
      <c r="H65" s="51" t="s">
        <v>11</v>
      </c>
      <c r="I65" s="51" t="s">
        <v>17</v>
      </c>
      <c r="J65" s="51" t="s">
        <v>14</v>
      </c>
      <c r="K65" s="51" t="s">
        <v>11</v>
      </c>
      <c r="L65" s="51" t="s">
        <v>9</v>
      </c>
      <c r="M65" s="51" t="s">
        <v>10</v>
      </c>
      <c r="N65" s="51" t="s">
        <v>12</v>
      </c>
      <c r="O65" s="51" t="s">
        <v>11</v>
      </c>
      <c r="P65" s="51" t="s">
        <v>17</v>
      </c>
      <c r="Q65" s="51" t="s">
        <v>14</v>
      </c>
      <c r="R65" s="51" t="s">
        <v>11</v>
      </c>
      <c r="S65" s="51" t="s">
        <v>9</v>
      </c>
      <c r="T65" s="51" t="s">
        <v>10</v>
      </c>
      <c r="U65" s="51" t="s">
        <v>12</v>
      </c>
      <c r="V65" s="51" t="s">
        <v>11</v>
      </c>
      <c r="W65" s="51" t="s">
        <v>11</v>
      </c>
      <c r="X65" s="51" t="s">
        <v>23</v>
      </c>
      <c r="Y65" s="52"/>
      <c r="Z65" s="52"/>
    </row>
    <row r="66" spans="1:26">
      <c r="A66" s="31">
        <v>1</v>
      </c>
      <c r="B66" s="6">
        <v>1</v>
      </c>
      <c r="C66" s="7" t="s">
        <v>200</v>
      </c>
      <c r="D66" s="8">
        <v>2</v>
      </c>
      <c r="E66" s="9">
        <v>26.3</v>
      </c>
      <c r="F66" s="10">
        <v>1790</v>
      </c>
      <c r="G66" s="9">
        <v>38</v>
      </c>
      <c r="H66" s="32">
        <f>SUM(D66,D67)</f>
        <v>2</v>
      </c>
      <c r="I66" s="6">
        <v>1</v>
      </c>
      <c r="J66" s="7" t="s">
        <v>82</v>
      </c>
      <c r="K66" s="8">
        <v>9</v>
      </c>
      <c r="L66" s="9">
        <v>33</v>
      </c>
      <c r="M66" s="10">
        <v>8130</v>
      </c>
      <c r="N66" s="9">
        <v>1</v>
      </c>
      <c r="O66" s="32">
        <f>SUM(K66,K67)</f>
        <v>12</v>
      </c>
      <c r="P66" s="6">
        <v>1</v>
      </c>
      <c r="Q66" s="7" t="s">
        <v>143</v>
      </c>
      <c r="R66" s="8">
        <v>2</v>
      </c>
      <c r="S66" s="9">
        <v>37</v>
      </c>
      <c r="T66" s="10">
        <v>2120</v>
      </c>
      <c r="U66" s="9">
        <v>20</v>
      </c>
      <c r="V66" s="32">
        <f>SUM(R66,R67)</f>
        <v>5</v>
      </c>
      <c r="W66" s="32">
        <f>SUM(H66,O66,V66)</f>
        <v>19</v>
      </c>
      <c r="X66" s="31">
        <f>SUM(W66)-17</f>
        <v>2</v>
      </c>
      <c r="Y66" s="30" t="s">
        <v>212</v>
      </c>
      <c r="Z66" s="30"/>
    </row>
    <row r="67" spans="1:26">
      <c r="A67" s="31"/>
      <c r="B67" s="6">
        <v>2</v>
      </c>
      <c r="C67" s="7" t="s">
        <v>169</v>
      </c>
      <c r="D67" s="8">
        <v>0</v>
      </c>
      <c r="E67" s="9"/>
      <c r="F67" s="10"/>
      <c r="G67" s="9">
        <v>54</v>
      </c>
      <c r="H67" s="32"/>
      <c r="I67" s="6">
        <v>2</v>
      </c>
      <c r="J67" s="7" t="s">
        <v>83</v>
      </c>
      <c r="K67" s="8">
        <v>3</v>
      </c>
      <c r="L67" s="9">
        <v>32.5</v>
      </c>
      <c r="M67" s="10">
        <v>2820</v>
      </c>
      <c r="N67" s="9">
        <v>28</v>
      </c>
      <c r="O67" s="32"/>
      <c r="P67" s="6">
        <v>2</v>
      </c>
      <c r="Q67" s="7" t="s">
        <v>150</v>
      </c>
      <c r="R67" s="8">
        <v>3</v>
      </c>
      <c r="S67" s="9">
        <v>26.5</v>
      </c>
      <c r="T67" s="10">
        <v>2670</v>
      </c>
      <c r="U67" s="9">
        <v>16</v>
      </c>
      <c r="V67" s="32"/>
      <c r="W67" s="32"/>
      <c r="X67" s="31"/>
      <c r="Y67" s="30"/>
      <c r="Z67" s="30"/>
    </row>
    <row r="68" spans="1:26">
      <c r="A68" s="33">
        <v>2</v>
      </c>
      <c r="B68" s="12">
        <v>3</v>
      </c>
      <c r="C68" s="11" t="s">
        <v>199</v>
      </c>
      <c r="D68" s="13">
        <v>5</v>
      </c>
      <c r="E68" s="14">
        <v>26.3</v>
      </c>
      <c r="F68" s="15">
        <v>4430</v>
      </c>
      <c r="G68" s="14">
        <v>17</v>
      </c>
      <c r="H68" s="38">
        <f>SUM(D68,D69)</f>
        <v>8</v>
      </c>
      <c r="I68" s="12">
        <v>3</v>
      </c>
      <c r="J68" s="11" t="s">
        <v>77</v>
      </c>
      <c r="K68" s="13">
        <v>8</v>
      </c>
      <c r="L68" s="14">
        <v>31</v>
      </c>
      <c r="M68" s="15">
        <v>7160</v>
      </c>
      <c r="N68" s="14">
        <v>2</v>
      </c>
      <c r="O68" s="38">
        <f>SUM(K68,K69)</f>
        <v>13</v>
      </c>
      <c r="P68" s="12">
        <v>3</v>
      </c>
      <c r="Q68" s="11" t="s">
        <v>140</v>
      </c>
      <c r="R68" s="13">
        <v>4</v>
      </c>
      <c r="S68" s="14">
        <v>31.8</v>
      </c>
      <c r="T68" s="15">
        <v>3970</v>
      </c>
      <c r="U68" s="14">
        <v>11</v>
      </c>
      <c r="V68" s="38">
        <f>SUM(R68,R69)</f>
        <v>7</v>
      </c>
      <c r="W68" s="38">
        <f>SUM(H68,O68,V68)</f>
        <v>28</v>
      </c>
      <c r="X68" s="33">
        <f t="shared" ref="X68" si="26">SUM(W68)-17</f>
        <v>11</v>
      </c>
      <c r="Y68" s="29" t="s">
        <v>213</v>
      </c>
      <c r="Z68" s="29"/>
    </row>
    <row r="69" spans="1:26">
      <c r="A69" s="33"/>
      <c r="B69" s="12">
        <v>4</v>
      </c>
      <c r="C69" s="11" t="s">
        <v>209</v>
      </c>
      <c r="D69" s="13">
        <v>3</v>
      </c>
      <c r="E69" s="14">
        <v>33</v>
      </c>
      <c r="F69" s="15">
        <v>2880</v>
      </c>
      <c r="G69" s="14">
        <v>28</v>
      </c>
      <c r="H69" s="38"/>
      <c r="I69" s="12">
        <v>4</v>
      </c>
      <c r="J69" s="11" t="s">
        <v>40</v>
      </c>
      <c r="K69" s="13">
        <v>5</v>
      </c>
      <c r="L69" s="14">
        <v>27.1</v>
      </c>
      <c r="M69" s="15">
        <v>4490</v>
      </c>
      <c r="N69" s="14">
        <v>8</v>
      </c>
      <c r="O69" s="38"/>
      <c r="P69" s="12">
        <v>4</v>
      </c>
      <c r="Q69" s="11" t="s">
        <v>43</v>
      </c>
      <c r="R69" s="13">
        <v>3</v>
      </c>
      <c r="S69" s="14">
        <v>35.4</v>
      </c>
      <c r="T69" s="15">
        <v>3120</v>
      </c>
      <c r="U69" s="14">
        <v>14</v>
      </c>
      <c r="V69" s="38"/>
      <c r="W69" s="38"/>
      <c r="X69" s="33"/>
      <c r="Y69" s="29"/>
      <c r="Z69" s="29"/>
    </row>
    <row r="70" spans="1:26">
      <c r="A70" s="31">
        <v>3</v>
      </c>
      <c r="B70" s="6">
        <v>5</v>
      </c>
      <c r="C70" s="7" t="s">
        <v>53</v>
      </c>
      <c r="D70" s="8">
        <v>11</v>
      </c>
      <c r="E70" s="9">
        <v>36.700000000000003</v>
      </c>
      <c r="F70" s="10">
        <v>10460</v>
      </c>
      <c r="G70" s="9">
        <v>2</v>
      </c>
      <c r="H70" s="32">
        <f>SUM(D70,D71)</f>
        <v>11</v>
      </c>
      <c r="I70" s="6">
        <v>5</v>
      </c>
      <c r="J70" s="7" t="s">
        <v>153</v>
      </c>
      <c r="K70" s="8">
        <v>5</v>
      </c>
      <c r="L70" s="9">
        <v>27</v>
      </c>
      <c r="M70" s="10">
        <v>4430</v>
      </c>
      <c r="N70" s="9">
        <v>9</v>
      </c>
      <c r="O70" s="32">
        <f>SUM(K70,K71)</f>
        <v>11</v>
      </c>
      <c r="P70" s="6">
        <v>5</v>
      </c>
      <c r="Q70" s="7" t="s">
        <v>161</v>
      </c>
      <c r="R70" s="8">
        <v>1</v>
      </c>
      <c r="S70" s="9">
        <v>27.5</v>
      </c>
      <c r="T70" s="10">
        <v>940</v>
      </c>
      <c r="U70" s="9">
        <v>36</v>
      </c>
      <c r="V70" s="32">
        <f>SUM(R70,R71)</f>
        <v>4</v>
      </c>
      <c r="W70" s="32">
        <f>SUM(H70,O70,V70)</f>
        <v>26</v>
      </c>
      <c r="X70" s="31">
        <f t="shared" ref="X70" si="27">SUM(W70)-17</f>
        <v>9</v>
      </c>
      <c r="Y70" s="30" t="s">
        <v>214</v>
      </c>
      <c r="Z70" s="30"/>
    </row>
    <row r="71" spans="1:26">
      <c r="A71" s="31"/>
      <c r="B71" s="6">
        <v>6</v>
      </c>
      <c r="C71" s="7" t="s">
        <v>171</v>
      </c>
      <c r="D71" s="8">
        <v>0</v>
      </c>
      <c r="E71" s="9"/>
      <c r="F71" s="10"/>
      <c r="G71" s="9">
        <v>54</v>
      </c>
      <c r="H71" s="32"/>
      <c r="I71" s="6">
        <v>6</v>
      </c>
      <c r="J71" s="7" t="s">
        <v>72</v>
      </c>
      <c r="K71" s="8">
        <v>6</v>
      </c>
      <c r="L71" s="9">
        <v>29.3</v>
      </c>
      <c r="M71" s="10">
        <v>5700</v>
      </c>
      <c r="N71" s="9">
        <v>4</v>
      </c>
      <c r="O71" s="32"/>
      <c r="P71" s="6">
        <v>6</v>
      </c>
      <c r="Q71" s="7" t="s">
        <v>145</v>
      </c>
      <c r="R71" s="8">
        <v>3</v>
      </c>
      <c r="S71" s="9">
        <v>25.3</v>
      </c>
      <c r="T71" s="10">
        <v>2640</v>
      </c>
      <c r="U71" s="9">
        <v>17</v>
      </c>
      <c r="V71" s="32"/>
      <c r="W71" s="32"/>
      <c r="X71" s="31"/>
      <c r="Y71" s="30"/>
      <c r="Z71" s="30"/>
    </row>
    <row r="72" spans="1:26">
      <c r="A72" s="33">
        <v>4</v>
      </c>
      <c r="B72" s="12">
        <v>7</v>
      </c>
      <c r="C72" s="11" t="s">
        <v>184</v>
      </c>
      <c r="D72" s="13">
        <v>3</v>
      </c>
      <c r="E72" s="14">
        <v>26.5</v>
      </c>
      <c r="F72" s="15">
        <v>2640</v>
      </c>
      <c r="G72" s="14">
        <v>31</v>
      </c>
      <c r="H72" s="39">
        <f>SUM(D72,D73)</f>
        <v>10</v>
      </c>
      <c r="I72" s="12">
        <v>7</v>
      </c>
      <c r="J72" s="11" t="s">
        <v>104</v>
      </c>
      <c r="K72" s="13">
        <v>0</v>
      </c>
      <c r="L72" s="14"/>
      <c r="M72" s="15"/>
      <c r="N72" s="14">
        <v>54</v>
      </c>
      <c r="O72" s="39">
        <f>SUM(K72,K73)</f>
        <v>1</v>
      </c>
      <c r="P72" s="12">
        <v>7</v>
      </c>
      <c r="Q72" s="11" t="s">
        <v>142</v>
      </c>
      <c r="R72" s="13">
        <v>1</v>
      </c>
      <c r="S72" s="14">
        <v>27</v>
      </c>
      <c r="T72" s="15">
        <v>910</v>
      </c>
      <c r="U72" s="14">
        <v>37</v>
      </c>
      <c r="V72" s="38">
        <f>SUM(R72,R73)</f>
        <v>1</v>
      </c>
      <c r="W72" s="38">
        <f>SUM(H72,O72,V72)</f>
        <v>12</v>
      </c>
      <c r="X72" s="33">
        <f t="shared" ref="X72" si="28">SUM(W72)-17</f>
        <v>-5</v>
      </c>
      <c r="Y72" s="29" t="s">
        <v>28</v>
      </c>
      <c r="Z72" s="29"/>
    </row>
    <row r="73" spans="1:26">
      <c r="A73" s="33"/>
      <c r="B73" s="12">
        <v>8</v>
      </c>
      <c r="C73" s="11" t="s">
        <v>189</v>
      </c>
      <c r="D73" s="13">
        <v>7</v>
      </c>
      <c r="E73" s="14">
        <v>31.2</v>
      </c>
      <c r="F73" s="15">
        <v>6460</v>
      </c>
      <c r="G73" s="14">
        <v>10</v>
      </c>
      <c r="H73" s="40"/>
      <c r="I73" s="12">
        <v>8</v>
      </c>
      <c r="J73" s="11" t="s">
        <v>87</v>
      </c>
      <c r="K73" s="13">
        <v>1</v>
      </c>
      <c r="L73" s="14">
        <v>26</v>
      </c>
      <c r="M73" s="15">
        <v>880</v>
      </c>
      <c r="N73" s="14">
        <v>48</v>
      </c>
      <c r="O73" s="40"/>
      <c r="P73" s="12">
        <v>8</v>
      </c>
      <c r="Q73" s="11" t="s">
        <v>34</v>
      </c>
      <c r="R73" s="13">
        <v>0</v>
      </c>
      <c r="S73" s="14"/>
      <c r="T73" s="15"/>
      <c r="U73" s="14">
        <v>54</v>
      </c>
      <c r="V73" s="38"/>
      <c r="W73" s="38"/>
      <c r="X73" s="33"/>
      <c r="Y73" s="29"/>
      <c r="Z73" s="29"/>
    </row>
    <row r="74" spans="1:26">
      <c r="A74" s="31">
        <v>5</v>
      </c>
      <c r="B74" s="6">
        <v>9</v>
      </c>
      <c r="C74" s="7" t="s">
        <v>194</v>
      </c>
      <c r="D74" s="8">
        <v>3</v>
      </c>
      <c r="E74" s="9">
        <v>31.6</v>
      </c>
      <c r="F74" s="10">
        <v>2820</v>
      </c>
      <c r="G74" s="9">
        <v>30</v>
      </c>
      <c r="H74" s="32">
        <f>SUM(D74,D75)</f>
        <v>5</v>
      </c>
      <c r="I74" s="6">
        <v>9</v>
      </c>
      <c r="J74" s="7" t="s">
        <v>96</v>
      </c>
      <c r="K74" s="8">
        <v>1</v>
      </c>
      <c r="L74" s="9">
        <v>29.7</v>
      </c>
      <c r="M74" s="10">
        <v>1000</v>
      </c>
      <c r="N74" s="9">
        <v>46</v>
      </c>
      <c r="O74" s="36">
        <f>SUM(K74,K75)</f>
        <v>6</v>
      </c>
      <c r="P74" s="6">
        <v>9</v>
      </c>
      <c r="Q74" s="7" t="s">
        <v>130</v>
      </c>
      <c r="R74" s="8">
        <v>1</v>
      </c>
      <c r="S74" s="9">
        <v>25</v>
      </c>
      <c r="T74" s="10">
        <v>850</v>
      </c>
      <c r="U74" s="9">
        <v>42.5</v>
      </c>
      <c r="V74" s="32">
        <f>SUM(R74,R75)</f>
        <v>3</v>
      </c>
      <c r="W74" s="32">
        <f>SUM(H74,O74,V74)</f>
        <v>14</v>
      </c>
      <c r="X74" s="31">
        <f t="shared" ref="X74" si="29">SUM(W74)-17</f>
        <v>-3</v>
      </c>
      <c r="Y74" s="30" t="s">
        <v>215</v>
      </c>
      <c r="Z74" s="30"/>
    </row>
    <row r="75" spans="1:26">
      <c r="A75" s="31"/>
      <c r="B75" s="6">
        <v>10</v>
      </c>
      <c r="C75" s="7" t="s">
        <v>37</v>
      </c>
      <c r="D75" s="8">
        <v>2</v>
      </c>
      <c r="E75" s="9">
        <v>28</v>
      </c>
      <c r="F75" s="10">
        <v>1820</v>
      </c>
      <c r="G75" s="9">
        <v>36.5</v>
      </c>
      <c r="H75" s="32"/>
      <c r="I75" s="6">
        <v>10</v>
      </c>
      <c r="J75" s="7" t="s">
        <v>95</v>
      </c>
      <c r="K75" s="8">
        <v>5</v>
      </c>
      <c r="L75" s="9">
        <v>31.1</v>
      </c>
      <c r="M75" s="10">
        <v>4790</v>
      </c>
      <c r="N75" s="9">
        <v>7</v>
      </c>
      <c r="O75" s="37"/>
      <c r="P75" s="6">
        <v>10</v>
      </c>
      <c r="Q75" s="7" t="s">
        <v>136</v>
      </c>
      <c r="R75" s="8">
        <v>2</v>
      </c>
      <c r="S75" s="9">
        <v>30.7</v>
      </c>
      <c r="T75" s="10">
        <v>1970</v>
      </c>
      <c r="U75" s="9">
        <v>25</v>
      </c>
      <c r="V75" s="32"/>
      <c r="W75" s="32"/>
      <c r="X75" s="31"/>
      <c r="Y75" s="30"/>
      <c r="Z75" s="30"/>
    </row>
    <row r="76" spans="1:26">
      <c r="A76" s="33">
        <v>6</v>
      </c>
      <c r="B76" s="12">
        <v>11</v>
      </c>
      <c r="C76" s="11" t="s">
        <v>181</v>
      </c>
      <c r="D76" s="13">
        <v>6</v>
      </c>
      <c r="E76" s="14">
        <v>31.3</v>
      </c>
      <c r="F76" s="15">
        <v>5640</v>
      </c>
      <c r="G76" s="14">
        <v>13</v>
      </c>
      <c r="H76" s="38">
        <f>SUM(D76,D77)</f>
        <v>7</v>
      </c>
      <c r="I76" s="12">
        <v>11</v>
      </c>
      <c r="J76" s="11" t="s">
        <v>101</v>
      </c>
      <c r="K76" s="13">
        <v>5</v>
      </c>
      <c r="L76" s="14">
        <v>33.299999999999997</v>
      </c>
      <c r="M76" s="15">
        <v>4880</v>
      </c>
      <c r="N76" s="14">
        <v>6</v>
      </c>
      <c r="O76" s="39">
        <f>SUM(K76,K77)</f>
        <v>6</v>
      </c>
      <c r="P76" s="12">
        <v>11</v>
      </c>
      <c r="Q76" s="11" t="s">
        <v>146</v>
      </c>
      <c r="R76" s="13">
        <v>0</v>
      </c>
      <c r="S76" s="14"/>
      <c r="T76" s="15"/>
      <c r="U76" s="14">
        <v>54</v>
      </c>
      <c r="V76" s="38">
        <f>SUM(R76,R77)</f>
        <v>3</v>
      </c>
      <c r="W76" s="38">
        <f>SUM(H76,O76,V76)</f>
        <v>16</v>
      </c>
      <c r="X76" s="33">
        <f t="shared" ref="X76" si="30">SUM(W76)-17</f>
        <v>-1</v>
      </c>
      <c r="Y76" s="29" t="s">
        <v>216</v>
      </c>
      <c r="Z76" s="29"/>
    </row>
    <row r="77" spans="1:26">
      <c r="A77" s="33"/>
      <c r="B77" s="12">
        <v>12</v>
      </c>
      <c r="C77" s="11" t="s">
        <v>36</v>
      </c>
      <c r="D77" s="13">
        <v>1</v>
      </c>
      <c r="E77" s="14">
        <v>25</v>
      </c>
      <c r="F77" s="15">
        <v>850</v>
      </c>
      <c r="G77" s="14">
        <v>49.5</v>
      </c>
      <c r="H77" s="38"/>
      <c r="I77" s="12">
        <v>12</v>
      </c>
      <c r="J77" s="11" t="s">
        <v>84</v>
      </c>
      <c r="K77" s="13">
        <v>1</v>
      </c>
      <c r="L77" s="14">
        <v>32.5</v>
      </c>
      <c r="M77" s="15">
        <v>1090</v>
      </c>
      <c r="N77" s="14">
        <v>42</v>
      </c>
      <c r="O77" s="40"/>
      <c r="P77" s="12">
        <v>12</v>
      </c>
      <c r="Q77" s="11" t="s">
        <v>123</v>
      </c>
      <c r="R77" s="13">
        <v>3</v>
      </c>
      <c r="S77" s="14">
        <v>32</v>
      </c>
      <c r="T77" s="15">
        <v>3030</v>
      </c>
      <c r="U77" s="14">
        <v>15</v>
      </c>
      <c r="V77" s="38"/>
      <c r="W77" s="38"/>
      <c r="X77" s="33"/>
      <c r="Y77" s="29"/>
      <c r="Z77" s="29"/>
    </row>
    <row r="78" spans="1:26">
      <c r="A78" s="31">
        <v>7</v>
      </c>
      <c r="B78" s="6">
        <v>13</v>
      </c>
      <c r="C78" s="7" t="s">
        <v>175</v>
      </c>
      <c r="D78" s="8">
        <v>2</v>
      </c>
      <c r="E78" s="9">
        <v>30.5</v>
      </c>
      <c r="F78" s="10">
        <v>1910</v>
      </c>
      <c r="G78" s="9">
        <v>35</v>
      </c>
      <c r="H78" s="32">
        <f>SUM(D78,D79)</f>
        <v>7</v>
      </c>
      <c r="I78" s="6">
        <v>13</v>
      </c>
      <c r="J78" s="7" t="s">
        <v>102</v>
      </c>
      <c r="K78" s="8">
        <v>1</v>
      </c>
      <c r="L78" s="9">
        <v>30.7</v>
      </c>
      <c r="M78" s="10">
        <v>1030</v>
      </c>
      <c r="N78" s="9">
        <v>43.5</v>
      </c>
      <c r="O78" s="36">
        <f>SUM(K78,K79)</f>
        <v>3</v>
      </c>
      <c r="P78" s="6">
        <v>13</v>
      </c>
      <c r="Q78" s="7" t="s">
        <v>137</v>
      </c>
      <c r="R78" s="8">
        <v>4</v>
      </c>
      <c r="S78" s="9">
        <v>30.8</v>
      </c>
      <c r="T78" s="10">
        <v>3970</v>
      </c>
      <c r="U78" s="9">
        <v>12</v>
      </c>
      <c r="V78" s="32">
        <f>SUM(R78,R79)</f>
        <v>5</v>
      </c>
      <c r="W78" s="32">
        <f>SUM(H78,O78,V78)</f>
        <v>15</v>
      </c>
      <c r="X78" s="31">
        <f t="shared" ref="X78" si="31">SUM(W78)-17</f>
        <v>-2</v>
      </c>
      <c r="Y78" s="30" t="s">
        <v>61</v>
      </c>
      <c r="Z78" s="30"/>
    </row>
    <row r="79" spans="1:26">
      <c r="A79" s="31"/>
      <c r="B79" s="6">
        <v>14</v>
      </c>
      <c r="C79" s="7" t="s">
        <v>38</v>
      </c>
      <c r="D79" s="8">
        <v>5</v>
      </c>
      <c r="E79" s="9">
        <v>33.700000000000003</v>
      </c>
      <c r="F79" s="10">
        <v>5000</v>
      </c>
      <c r="G79" s="9">
        <v>15</v>
      </c>
      <c r="H79" s="32"/>
      <c r="I79" s="6">
        <v>14</v>
      </c>
      <c r="J79" s="7" t="s">
        <v>89</v>
      </c>
      <c r="K79" s="8">
        <v>2</v>
      </c>
      <c r="L79" s="9">
        <v>31.5</v>
      </c>
      <c r="M79" s="10">
        <v>1940</v>
      </c>
      <c r="N79" s="9">
        <v>35</v>
      </c>
      <c r="O79" s="37"/>
      <c r="P79" s="6">
        <v>14</v>
      </c>
      <c r="Q79" s="7" t="s">
        <v>155</v>
      </c>
      <c r="R79" s="8">
        <v>1</v>
      </c>
      <c r="S79" s="9">
        <v>30.4</v>
      </c>
      <c r="T79" s="10">
        <v>1030</v>
      </c>
      <c r="U79" s="9">
        <v>33</v>
      </c>
      <c r="V79" s="32"/>
      <c r="W79" s="32"/>
      <c r="X79" s="31"/>
      <c r="Y79" s="30"/>
      <c r="Z79" s="30"/>
    </row>
    <row r="80" spans="1:26">
      <c r="A80" s="33">
        <v>8</v>
      </c>
      <c r="B80" s="12">
        <v>15</v>
      </c>
      <c r="C80" s="11" t="s">
        <v>46</v>
      </c>
      <c r="D80" s="13">
        <v>13</v>
      </c>
      <c r="E80" s="14">
        <v>37.1</v>
      </c>
      <c r="F80" s="15">
        <v>13210</v>
      </c>
      <c r="G80" s="14">
        <v>1</v>
      </c>
      <c r="H80" s="38">
        <f>SUM(D80,D81)</f>
        <v>14</v>
      </c>
      <c r="I80" s="12">
        <v>15</v>
      </c>
      <c r="J80" s="11" t="s">
        <v>85</v>
      </c>
      <c r="K80" s="13">
        <v>2</v>
      </c>
      <c r="L80" s="14">
        <v>32.4</v>
      </c>
      <c r="M80" s="15">
        <v>2090</v>
      </c>
      <c r="N80" s="14">
        <v>32</v>
      </c>
      <c r="O80" s="38">
        <f>SUM(K80,K81)</f>
        <v>5</v>
      </c>
      <c r="P80" s="12">
        <v>15</v>
      </c>
      <c r="Q80" s="11" t="s">
        <v>119</v>
      </c>
      <c r="R80" s="13">
        <v>5</v>
      </c>
      <c r="S80" s="14">
        <v>34.700000000000003</v>
      </c>
      <c r="T80" s="15">
        <v>5510</v>
      </c>
      <c r="U80" s="14">
        <v>4</v>
      </c>
      <c r="V80" s="38">
        <f>SUM(R80,R81)</f>
        <v>7</v>
      </c>
      <c r="W80" s="38">
        <f>SUM(H80,O80,V80)</f>
        <v>26</v>
      </c>
      <c r="X80" s="33">
        <f t="shared" ref="X80" si="32">SUM(W80)-17</f>
        <v>9</v>
      </c>
      <c r="Y80" s="29" t="s">
        <v>213</v>
      </c>
      <c r="Z80" s="29"/>
    </row>
    <row r="81" spans="1:26">
      <c r="A81" s="33"/>
      <c r="B81" s="12">
        <v>16</v>
      </c>
      <c r="C81" s="11" t="s">
        <v>39</v>
      </c>
      <c r="D81" s="13">
        <v>1</v>
      </c>
      <c r="E81" s="14">
        <v>37.1</v>
      </c>
      <c r="F81" s="15">
        <v>1240</v>
      </c>
      <c r="G81" s="14">
        <v>39</v>
      </c>
      <c r="H81" s="38"/>
      <c r="I81" s="12">
        <v>16</v>
      </c>
      <c r="J81" s="11" t="s">
        <v>97</v>
      </c>
      <c r="K81" s="13">
        <v>3</v>
      </c>
      <c r="L81" s="14">
        <v>33</v>
      </c>
      <c r="M81" s="15">
        <v>3210</v>
      </c>
      <c r="N81" s="14">
        <v>15</v>
      </c>
      <c r="O81" s="38"/>
      <c r="P81" s="12">
        <v>16</v>
      </c>
      <c r="Q81" s="11" t="s">
        <v>122</v>
      </c>
      <c r="R81" s="13">
        <v>2</v>
      </c>
      <c r="S81" s="14">
        <v>28.7</v>
      </c>
      <c r="T81" s="15">
        <v>1910</v>
      </c>
      <c r="U81" s="14">
        <v>28</v>
      </c>
      <c r="V81" s="38"/>
      <c r="W81" s="38"/>
      <c r="X81" s="33"/>
      <c r="Y81" s="29"/>
      <c r="Z81" s="29"/>
    </row>
    <row r="82" spans="1:26">
      <c r="A82" s="31">
        <v>9</v>
      </c>
      <c r="B82" s="6">
        <v>17</v>
      </c>
      <c r="C82" s="7" t="s">
        <v>180</v>
      </c>
      <c r="D82" s="8">
        <v>3</v>
      </c>
      <c r="E82" s="9">
        <v>36.6</v>
      </c>
      <c r="F82" s="10">
        <v>3210</v>
      </c>
      <c r="G82" s="9">
        <v>24</v>
      </c>
      <c r="H82" s="32">
        <f>SUM(D82,D83)</f>
        <v>9</v>
      </c>
      <c r="I82" s="6">
        <v>17</v>
      </c>
      <c r="J82" s="7" t="s">
        <v>49</v>
      </c>
      <c r="K82" s="8">
        <v>1</v>
      </c>
      <c r="L82" s="9">
        <v>27</v>
      </c>
      <c r="M82" s="10">
        <v>910</v>
      </c>
      <c r="N82" s="9">
        <v>47</v>
      </c>
      <c r="O82" s="32">
        <f>SUM(K82,K83)</f>
        <v>1</v>
      </c>
      <c r="P82" s="6">
        <v>17</v>
      </c>
      <c r="Q82" s="7" t="s">
        <v>35</v>
      </c>
      <c r="R82" s="8">
        <v>1</v>
      </c>
      <c r="S82" s="9">
        <v>25.1</v>
      </c>
      <c r="T82" s="10">
        <v>880</v>
      </c>
      <c r="U82" s="9">
        <v>41</v>
      </c>
      <c r="V82" s="32">
        <f>SUM(R82,R83)</f>
        <v>1</v>
      </c>
      <c r="W82" s="32">
        <f>SUM(H82,O82,V82)</f>
        <v>11</v>
      </c>
      <c r="X82" s="31">
        <f t="shared" ref="X82" si="33">SUM(W82)-17</f>
        <v>-6</v>
      </c>
      <c r="Y82" s="30" t="s">
        <v>27</v>
      </c>
      <c r="Z82" s="30"/>
    </row>
    <row r="83" spans="1:26">
      <c r="A83" s="31"/>
      <c r="B83" s="6">
        <v>18</v>
      </c>
      <c r="C83" s="7" t="s">
        <v>201</v>
      </c>
      <c r="D83" s="8">
        <v>6</v>
      </c>
      <c r="E83" s="9">
        <v>34.200000000000003</v>
      </c>
      <c r="F83" s="10">
        <v>5730</v>
      </c>
      <c r="G83" s="9">
        <v>12</v>
      </c>
      <c r="H83" s="32"/>
      <c r="I83" s="6">
        <v>18</v>
      </c>
      <c r="J83" s="7" t="s">
        <v>109</v>
      </c>
      <c r="K83" s="8">
        <v>0</v>
      </c>
      <c r="L83" s="9"/>
      <c r="M83" s="10"/>
      <c r="N83" s="9">
        <v>54</v>
      </c>
      <c r="O83" s="32"/>
      <c r="P83" s="6">
        <v>18</v>
      </c>
      <c r="Q83" s="7" t="s">
        <v>162</v>
      </c>
      <c r="R83" s="8">
        <v>0</v>
      </c>
      <c r="S83" s="9"/>
      <c r="T83" s="10"/>
      <c r="U83" s="9">
        <v>54</v>
      </c>
      <c r="V83" s="32"/>
      <c r="W83" s="32"/>
      <c r="X83" s="31"/>
      <c r="Y83" s="30"/>
      <c r="Z83" s="30"/>
    </row>
    <row r="84" spans="1:26">
      <c r="A84" s="33">
        <v>10</v>
      </c>
      <c r="B84" s="12">
        <v>19</v>
      </c>
      <c r="C84" s="11" t="s">
        <v>47</v>
      </c>
      <c r="D84" s="13">
        <v>1</v>
      </c>
      <c r="E84" s="14">
        <v>28.8</v>
      </c>
      <c r="F84" s="15">
        <v>970</v>
      </c>
      <c r="G84" s="14">
        <v>43</v>
      </c>
      <c r="H84" s="38">
        <f>SUM(D84,D85)</f>
        <v>3</v>
      </c>
      <c r="I84" s="12">
        <v>19</v>
      </c>
      <c r="J84" s="11" t="s">
        <v>99</v>
      </c>
      <c r="K84" s="13">
        <v>3</v>
      </c>
      <c r="L84" s="14">
        <v>32</v>
      </c>
      <c r="M84" s="15">
        <v>3030</v>
      </c>
      <c r="N84" s="14">
        <v>21</v>
      </c>
      <c r="O84" s="38">
        <f>SUM(K84,K85)</f>
        <v>4</v>
      </c>
      <c r="P84" s="12">
        <v>19</v>
      </c>
      <c r="Q84" s="11" t="s">
        <v>159</v>
      </c>
      <c r="R84" s="13">
        <v>2</v>
      </c>
      <c r="S84" s="14">
        <v>31.9</v>
      </c>
      <c r="T84" s="15">
        <v>2060</v>
      </c>
      <c r="U84" s="14">
        <v>23</v>
      </c>
      <c r="V84" s="38">
        <f>SUM(R84,R85)</f>
        <v>7</v>
      </c>
      <c r="W84" s="38">
        <f>SUM(H84,O84,V84)</f>
        <v>14</v>
      </c>
      <c r="X84" s="33">
        <f t="shared" ref="X84" si="34">SUM(W84)-17</f>
        <v>-3</v>
      </c>
      <c r="Y84" s="29" t="s">
        <v>217</v>
      </c>
      <c r="Z84" s="29"/>
    </row>
    <row r="85" spans="1:26">
      <c r="A85" s="33"/>
      <c r="B85" s="12">
        <v>20</v>
      </c>
      <c r="C85" s="11" t="s">
        <v>198</v>
      </c>
      <c r="D85" s="13">
        <v>2</v>
      </c>
      <c r="E85" s="14">
        <v>28</v>
      </c>
      <c r="F85" s="15">
        <v>1820</v>
      </c>
      <c r="G85" s="14">
        <v>36.5</v>
      </c>
      <c r="H85" s="38"/>
      <c r="I85" s="12">
        <v>20</v>
      </c>
      <c r="J85" s="11" t="s">
        <v>33</v>
      </c>
      <c r="K85" s="13">
        <v>1</v>
      </c>
      <c r="L85" s="14">
        <v>30.7</v>
      </c>
      <c r="M85" s="15">
        <v>1030</v>
      </c>
      <c r="N85" s="14">
        <v>43.5</v>
      </c>
      <c r="O85" s="38"/>
      <c r="P85" s="12">
        <v>20</v>
      </c>
      <c r="Q85" s="11" t="s">
        <v>121</v>
      </c>
      <c r="R85" s="13">
        <v>5</v>
      </c>
      <c r="S85" s="14">
        <v>36.200000000000003</v>
      </c>
      <c r="T85" s="15">
        <v>5060</v>
      </c>
      <c r="U85" s="14">
        <v>6</v>
      </c>
      <c r="V85" s="38"/>
      <c r="W85" s="38"/>
      <c r="X85" s="33"/>
      <c r="Y85" s="29"/>
      <c r="Z85" s="29"/>
    </row>
    <row r="86" spans="1:26">
      <c r="A86" s="31">
        <v>11</v>
      </c>
      <c r="B86" s="6">
        <v>21</v>
      </c>
      <c r="C86" s="7" t="s">
        <v>179</v>
      </c>
      <c r="D86" s="8">
        <v>4</v>
      </c>
      <c r="E86" s="9">
        <v>30.5</v>
      </c>
      <c r="F86" s="10">
        <v>3820</v>
      </c>
      <c r="G86" s="9">
        <v>22</v>
      </c>
      <c r="H86" s="32">
        <f>SUM(D86,D87)</f>
        <v>5</v>
      </c>
      <c r="I86" s="6">
        <v>21</v>
      </c>
      <c r="J86" s="7" t="s">
        <v>110</v>
      </c>
      <c r="K86" s="8">
        <v>0</v>
      </c>
      <c r="L86" s="9"/>
      <c r="M86" s="10"/>
      <c r="N86" s="9">
        <v>54</v>
      </c>
      <c r="O86" s="32">
        <f>SUM(K86,K87)</f>
        <v>1</v>
      </c>
      <c r="P86" s="6">
        <v>21</v>
      </c>
      <c r="Q86" s="7" t="s">
        <v>151</v>
      </c>
      <c r="R86" s="8">
        <v>2</v>
      </c>
      <c r="S86" s="9">
        <v>31.2</v>
      </c>
      <c r="T86" s="10">
        <v>1940</v>
      </c>
      <c r="U86" s="9">
        <v>26</v>
      </c>
      <c r="V86" s="32">
        <f>SUM(R86,R87)</f>
        <v>3</v>
      </c>
      <c r="W86" s="32">
        <f>SUM(H86,O86,V86)</f>
        <v>9</v>
      </c>
      <c r="X86" s="31">
        <f t="shared" ref="X86" si="35">SUM(W86)-17</f>
        <v>-8</v>
      </c>
      <c r="Y86" s="30" t="s">
        <v>218</v>
      </c>
      <c r="Z86" s="30"/>
    </row>
    <row r="87" spans="1:26">
      <c r="A87" s="31"/>
      <c r="B87" s="6">
        <v>22</v>
      </c>
      <c r="C87" s="7" t="s">
        <v>193</v>
      </c>
      <c r="D87" s="8">
        <v>1</v>
      </c>
      <c r="E87" s="9">
        <v>27.3</v>
      </c>
      <c r="F87" s="10">
        <v>940</v>
      </c>
      <c r="G87" s="9">
        <v>47</v>
      </c>
      <c r="H87" s="32"/>
      <c r="I87" s="6">
        <v>22</v>
      </c>
      <c r="J87" s="7" t="s">
        <v>111</v>
      </c>
      <c r="K87" s="8">
        <v>1</v>
      </c>
      <c r="L87" s="9">
        <v>33</v>
      </c>
      <c r="M87" s="10">
        <v>1090</v>
      </c>
      <c r="N87" s="9">
        <v>40.5</v>
      </c>
      <c r="O87" s="32"/>
      <c r="P87" s="6">
        <v>22</v>
      </c>
      <c r="Q87" s="7" t="s">
        <v>132</v>
      </c>
      <c r="R87" s="8">
        <v>1</v>
      </c>
      <c r="S87" s="9">
        <v>25.6</v>
      </c>
      <c r="T87" s="10">
        <v>880</v>
      </c>
      <c r="U87" s="9">
        <v>39</v>
      </c>
      <c r="V87" s="32"/>
      <c r="W87" s="32"/>
      <c r="X87" s="31"/>
      <c r="Y87" s="30"/>
      <c r="Z87" s="30"/>
    </row>
    <row r="88" spans="1:26">
      <c r="A88" s="33">
        <v>12</v>
      </c>
      <c r="B88" s="12">
        <v>23</v>
      </c>
      <c r="C88" s="11" t="s">
        <v>177</v>
      </c>
      <c r="D88" s="13">
        <v>4</v>
      </c>
      <c r="E88" s="14">
        <v>29.7</v>
      </c>
      <c r="F88" s="15">
        <v>3910</v>
      </c>
      <c r="G88" s="14">
        <v>21</v>
      </c>
      <c r="H88" s="38">
        <f>SUM(D88,D89)</f>
        <v>12</v>
      </c>
      <c r="I88" s="12">
        <v>23</v>
      </c>
      <c r="J88" s="11" t="s">
        <v>73</v>
      </c>
      <c r="K88" s="13">
        <v>1</v>
      </c>
      <c r="L88" s="14">
        <v>30.5</v>
      </c>
      <c r="M88" s="15">
        <v>1030</v>
      </c>
      <c r="N88" s="14">
        <v>45</v>
      </c>
      <c r="O88" s="38">
        <f>SUM(K88,K89)</f>
        <v>2</v>
      </c>
      <c r="P88" s="12">
        <v>23</v>
      </c>
      <c r="Q88" s="11" t="s">
        <v>127</v>
      </c>
      <c r="R88" s="13">
        <v>2</v>
      </c>
      <c r="S88" s="14">
        <v>32.200000000000003</v>
      </c>
      <c r="T88" s="15">
        <v>2060</v>
      </c>
      <c r="U88" s="14">
        <v>22</v>
      </c>
      <c r="V88" s="38">
        <f>SUM(R88,R89)</f>
        <v>4</v>
      </c>
      <c r="W88" s="38">
        <f>SUM(H88,O88,V88)</f>
        <v>18</v>
      </c>
      <c r="X88" s="33">
        <f t="shared" ref="X88" si="36">SUM(W88)-17</f>
        <v>1</v>
      </c>
      <c r="Y88" s="29" t="s">
        <v>219</v>
      </c>
      <c r="Z88" s="29"/>
    </row>
    <row r="89" spans="1:26">
      <c r="A89" s="33"/>
      <c r="B89" s="12">
        <v>24</v>
      </c>
      <c r="C89" s="11" t="s">
        <v>172</v>
      </c>
      <c r="D89" s="13">
        <v>8</v>
      </c>
      <c r="E89" s="14">
        <v>35.1</v>
      </c>
      <c r="F89" s="15">
        <v>8240</v>
      </c>
      <c r="G89" s="14">
        <v>6</v>
      </c>
      <c r="H89" s="38"/>
      <c r="I89" s="12">
        <v>24</v>
      </c>
      <c r="J89" s="11" t="s">
        <v>112</v>
      </c>
      <c r="K89" s="13">
        <v>1</v>
      </c>
      <c r="L89" s="14">
        <v>33</v>
      </c>
      <c r="M89" s="15">
        <v>1090</v>
      </c>
      <c r="N89" s="14">
        <v>40.5</v>
      </c>
      <c r="O89" s="38"/>
      <c r="P89" s="12">
        <v>24</v>
      </c>
      <c r="Q89" s="11" t="s">
        <v>51</v>
      </c>
      <c r="R89" s="13">
        <v>2</v>
      </c>
      <c r="S89" s="14">
        <v>34.200000000000003</v>
      </c>
      <c r="T89" s="15">
        <v>2060</v>
      </c>
      <c r="U89" s="14">
        <v>21</v>
      </c>
      <c r="V89" s="38"/>
      <c r="W89" s="38"/>
      <c r="X89" s="33"/>
      <c r="Y89" s="29"/>
      <c r="Z89" s="29"/>
    </row>
    <row r="90" spans="1:26">
      <c r="A90" s="31">
        <v>13</v>
      </c>
      <c r="B90" s="6">
        <v>25</v>
      </c>
      <c r="C90" s="7" t="s">
        <v>207</v>
      </c>
      <c r="D90" s="8">
        <v>1</v>
      </c>
      <c r="E90" s="9">
        <v>34.5</v>
      </c>
      <c r="F90" s="10">
        <v>1150</v>
      </c>
      <c r="G90" s="9">
        <v>41</v>
      </c>
      <c r="H90" s="32">
        <f>SUM(D90,D91)</f>
        <v>4</v>
      </c>
      <c r="I90" s="6">
        <v>25</v>
      </c>
      <c r="J90" s="7" t="s">
        <v>81</v>
      </c>
      <c r="K90" s="8">
        <v>3</v>
      </c>
      <c r="L90" s="9">
        <v>30.6</v>
      </c>
      <c r="M90" s="10">
        <v>2850</v>
      </c>
      <c r="N90" s="9">
        <v>27</v>
      </c>
      <c r="O90" s="32">
        <f>SUM(K90,K91)</f>
        <v>6</v>
      </c>
      <c r="P90" s="6">
        <v>25</v>
      </c>
      <c r="Q90" s="7" t="s">
        <v>147</v>
      </c>
      <c r="R90" s="8">
        <v>1</v>
      </c>
      <c r="S90" s="9">
        <v>28.4</v>
      </c>
      <c r="T90" s="10">
        <v>970</v>
      </c>
      <c r="U90" s="9">
        <v>35</v>
      </c>
      <c r="V90" s="32">
        <f>SUM(R90,R91)</f>
        <v>6</v>
      </c>
      <c r="W90" s="32">
        <f>SUM(H90,O90,V90)</f>
        <v>16</v>
      </c>
      <c r="X90" s="31">
        <f t="shared" ref="X90" si="37">SUM(W90)-17</f>
        <v>-1</v>
      </c>
      <c r="Y90" s="21" t="s">
        <v>220</v>
      </c>
      <c r="Z90" s="22"/>
    </row>
    <row r="91" spans="1:26">
      <c r="A91" s="31"/>
      <c r="B91" s="6">
        <v>26</v>
      </c>
      <c r="C91" s="7" t="s">
        <v>210</v>
      </c>
      <c r="D91" s="8">
        <v>3</v>
      </c>
      <c r="E91" s="9">
        <v>30.5</v>
      </c>
      <c r="F91" s="10">
        <v>2850</v>
      </c>
      <c r="G91" s="9">
        <v>29</v>
      </c>
      <c r="H91" s="32"/>
      <c r="I91" s="6">
        <v>26</v>
      </c>
      <c r="J91" s="7" t="s">
        <v>106</v>
      </c>
      <c r="K91" s="8">
        <v>3</v>
      </c>
      <c r="L91" s="9">
        <v>34.299999999999997</v>
      </c>
      <c r="M91" s="10">
        <v>3120</v>
      </c>
      <c r="N91" s="9">
        <v>19</v>
      </c>
      <c r="O91" s="32"/>
      <c r="P91" s="6">
        <v>26</v>
      </c>
      <c r="Q91" s="7" t="s">
        <v>163</v>
      </c>
      <c r="R91" s="8">
        <v>5</v>
      </c>
      <c r="S91" s="9">
        <v>35</v>
      </c>
      <c r="T91" s="10">
        <v>4940</v>
      </c>
      <c r="U91" s="9">
        <v>8</v>
      </c>
      <c r="V91" s="32"/>
      <c r="W91" s="32"/>
      <c r="X91" s="31"/>
      <c r="Y91" s="23"/>
      <c r="Z91" s="24"/>
    </row>
    <row r="92" spans="1:26">
      <c r="A92" s="33">
        <v>14</v>
      </c>
      <c r="B92" s="12">
        <v>27</v>
      </c>
      <c r="C92" s="11" t="s">
        <v>192</v>
      </c>
      <c r="D92" s="13">
        <v>4</v>
      </c>
      <c r="E92" s="14">
        <v>33.299999999999997</v>
      </c>
      <c r="F92" s="15">
        <v>4000</v>
      </c>
      <c r="G92" s="14">
        <v>20</v>
      </c>
      <c r="H92" s="38">
        <f>SUM(D92,D93)</f>
        <v>5</v>
      </c>
      <c r="I92" s="12">
        <v>27</v>
      </c>
      <c r="J92" s="11" t="s">
        <v>56</v>
      </c>
      <c r="K92" s="13">
        <v>3</v>
      </c>
      <c r="L92" s="14">
        <v>34.200000000000003</v>
      </c>
      <c r="M92" s="15">
        <v>3180</v>
      </c>
      <c r="N92" s="14">
        <v>17</v>
      </c>
      <c r="O92" s="38">
        <f>SUM(K92,K93)</f>
        <v>4</v>
      </c>
      <c r="P92" s="12">
        <v>27</v>
      </c>
      <c r="Q92" s="11" t="s">
        <v>141</v>
      </c>
      <c r="R92" s="13">
        <v>0</v>
      </c>
      <c r="S92" s="14"/>
      <c r="T92" s="15"/>
      <c r="U92" s="14">
        <v>54</v>
      </c>
      <c r="V92" s="38">
        <f>SUM(R92,R93)</f>
        <v>0</v>
      </c>
      <c r="W92" s="41">
        <f>SUM(H92,O92,V92)</f>
        <v>9</v>
      </c>
      <c r="X92" s="33">
        <f t="shared" ref="X92" si="38">SUM(W92)-17</f>
        <v>-8</v>
      </c>
      <c r="Y92" s="29" t="s">
        <v>26</v>
      </c>
      <c r="Z92" s="29"/>
    </row>
    <row r="93" spans="1:26">
      <c r="A93" s="33"/>
      <c r="B93" s="12">
        <v>28</v>
      </c>
      <c r="C93" s="11" t="s">
        <v>204</v>
      </c>
      <c r="D93" s="13">
        <v>1</v>
      </c>
      <c r="E93" s="14">
        <v>25</v>
      </c>
      <c r="F93" s="15">
        <v>850</v>
      </c>
      <c r="G93" s="14">
        <v>49.5</v>
      </c>
      <c r="H93" s="38"/>
      <c r="I93" s="12">
        <v>28</v>
      </c>
      <c r="J93" s="11" t="s">
        <v>55</v>
      </c>
      <c r="K93" s="13">
        <v>1</v>
      </c>
      <c r="L93" s="14">
        <v>25.7</v>
      </c>
      <c r="M93" s="15">
        <v>880</v>
      </c>
      <c r="N93" s="14">
        <v>49</v>
      </c>
      <c r="O93" s="38"/>
      <c r="P93" s="12">
        <v>28</v>
      </c>
      <c r="Q93" s="11" t="s">
        <v>149</v>
      </c>
      <c r="R93" s="13">
        <v>0</v>
      </c>
      <c r="S93" s="14"/>
      <c r="T93" s="15"/>
      <c r="U93" s="14">
        <v>54</v>
      </c>
      <c r="V93" s="38"/>
      <c r="W93" s="41"/>
      <c r="X93" s="33"/>
      <c r="Y93" s="29"/>
      <c r="Z93" s="29"/>
    </row>
    <row r="94" spans="1:26">
      <c r="A94" s="31">
        <v>15</v>
      </c>
      <c r="B94" s="6">
        <v>29</v>
      </c>
      <c r="C94" s="7" t="s">
        <v>182</v>
      </c>
      <c r="D94" s="8">
        <v>1</v>
      </c>
      <c r="E94" s="9">
        <v>25.6</v>
      </c>
      <c r="F94" s="10">
        <v>880</v>
      </c>
      <c r="G94" s="9">
        <v>48</v>
      </c>
      <c r="H94" s="32">
        <f>SUM(D94,D95)</f>
        <v>6</v>
      </c>
      <c r="I94" s="6">
        <v>29</v>
      </c>
      <c r="J94" s="7" t="s">
        <v>103</v>
      </c>
      <c r="K94" s="8">
        <v>0</v>
      </c>
      <c r="L94" s="9"/>
      <c r="M94" s="10"/>
      <c r="N94" s="9">
        <v>54</v>
      </c>
      <c r="O94" s="32">
        <f>SUM(K94,K95)</f>
        <v>4</v>
      </c>
      <c r="P94" s="6">
        <v>29</v>
      </c>
      <c r="Q94" s="7" t="s">
        <v>148</v>
      </c>
      <c r="R94" s="8">
        <v>1</v>
      </c>
      <c r="S94" s="9">
        <v>25</v>
      </c>
      <c r="T94" s="10">
        <v>850</v>
      </c>
      <c r="U94" s="9">
        <v>42.5</v>
      </c>
      <c r="V94" s="32">
        <f>SUM(R94,R95)</f>
        <v>1</v>
      </c>
      <c r="W94" s="32">
        <f>SUM(H94,O94,V94)</f>
        <v>11</v>
      </c>
      <c r="X94" s="31">
        <f t="shared" ref="X94" si="39">SUM(W94)-17</f>
        <v>-6</v>
      </c>
      <c r="Y94" s="21" t="s">
        <v>27</v>
      </c>
      <c r="Z94" s="22"/>
    </row>
    <row r="95" spans="1:26">
      <c r="A95" s="31"/>
      <c r="B95" s="6">
        <v>30</v>
      </c>
      <c r="C95" s="7" t="s">
        <v>178</v>
      </c>
      <c r="D95" s="8">
        <v>5</v>
      </c>
      <c r="E95" s="9">
        <v>34.5</v>
      </c>
      <c r="F95" s="10">
        <v>4850</v>
      </c>
      <c r="G95" s="9">
        <v>16</v>
      </c>
      <c r="H95" s="32"/>
      <c r="I95" s="6">
        <v>30</v>
      </c>
      <c r="J95" s="7" t="s">
        <v>117</v>
      </c>
      <c r="K95" s="8">
        <v>4</v>
      </c>
      <c r="L95" s="9">
        <v>34.5</v>
      </c>
      <c r="M95" s="10">
        <v>4210</v>
      </c>
      <c r="N95" s="9">
        <v>11</v>
      </c>
      <c r="O95" s="32"/>
      <c r="P95" s="6">
        <v>30</v>
      </c>
      <c r="Q95" s="7" t="s">
        <v>58</v>
      </c>
      <c r="R95" s="8">
        <v>0</v>
      </c>
      <c r="S95" s="9"/>
      <c r="T95" s="10"/>
      <c r="U95" s="9">
        <v>54</v>
      </c>
      <c r="V95" s="32"/>
      <c r="W95" s="32"/>
      <c r="X95" s="31"/>
      <c r="Y95" s="23"/>
      <c r="Z95" s="24"/>
    </row>
    <row r="96" spans="1:26">
      <c r="A96" s="33">
        <v>16</v>
      </c>
      <c r="B96" s="12">
        <v>31</v>
      </c>
      <c r="C96" s="11" t="s">
        <v>166</v>
      </c>
      <c r="D96" s="13">
        <v>7</v>
      </c>
      <c r="E96" s="14">
        <v>31.5</v>
      </c>
      <c r="F96" s="15">
        <v>6610</v>
      </c>
      <c r="G96" s="14">
        <v>9</v>
      </c>
      <c r="H96" s="38">
        <f>SUM(D96,D97)</f>
        <v>10</v>
      </c>
      <c r="I96" s="12">
        <v>31</v>
      </c>
      <c r="J96" s="11" t="s">
        <v>93</v>
      </c>
      <c r="K96" s="13">
        <v>3</v>
      </c>
      <c r="L96" s="14">
        <v>33.700000000000003</v>
      </c>
      <c r="M96" s="15">
        <v>2940</v>
      </c>
      <c r="N96" s="14">
        <v>25</v>
      </c>
      <c r="O96" s="38">
        <f>SUM(K96,K97)</f>
        <v>6</v>
      </c>
      <c r="P96" s="12">
        <v>31</v>
      </c>
      <c r="Q96" s="11" t="s">
        <v>131</v>
      </c>
      <c r="R96" s="13">
        <v>0</v>
      </c>
      <c r="S96" s="14"/>
      <c r="T96" s="15"/>
      <c r="U96" s="14">
        <v>54</v>
      </c>
      <c r="V96" s="38">
        <f>SUM(R96,R97)</f>
        <v>1</v>
      </c>
      <c r="W96" s="38">
        <f>SUM(H96,O96,V96)</f>
        <v>17</v>
      </c>
      <c r="X96" s="33">
        <f t="shared" ref="X96" si="40">SUM(W96)-17</f>
        <v>0</v>
      </c>
      <c r="Y96" s="25" t="s">
        <v>221</v>
      </c>
      <c r="Z96" s="26"/>
    </row>
    <row r="97" spans="1:26">
      <c r="A97" s="33"/>
      <c r="B97" s="12">
        <v>32</v>
      </c>
      <c r="C97" s="11" t="s">
        <v>186</v>
      </c>
      <c r="D97" s="13">
        <v>3</v>
      </c>
      <c r="E97" s="14">
        <v>32.6</v>
      </c>
      <c r="F97" s="15">
        <v>3120</v>
      </c>
      <c r="G97" s="14">
        <v>26</v>
      </c>
      <c r="H97" s="38"/>
      <c r="I97" s="12">
        <v>32</v>
      </c>
      <c r="J97" s="11" t="s">
        <v>75</v>
      </c>
      <c r="K97" s="13">
        <v>3</v>
      </c>
      <c r="L97" s="14">
        <v>29</v>
      </c>
      <c r="M97" s="15">
        <v>2760</v>
      </c>
      <c r="N97" s="14">
        <v>29</v>
      </c>
      <c r="O97" s="38"/>
      <c r="P97" s="12">
        <v>32</v>
      </c>
      <c r="Q97" s="11" t="s">
        <v>164</v>
      </c>
      <c r="R97" s="13">
        <v>1</v>
      </c>
      <c r="S97" s="14">
        <v>33.5</v>
      </c>
      <c r="T97" s="15">
        <v>1120</v>
      </c>
      <c r="U97" s="14">
        <v>31</v>
      </c>
      <c r="V97" s="38"/>
      <c r="W97" s="38"/>
      <c r="X97" s="33"/>
      <c r="Y97" s="27"/>
      <c r="Z97" s="28"/>
    </row>
    <row r="98" spans="1:26">
      <c r="A98" s="31">
        <v>17</v>
      </c>
      <c r="B98" s="6">
        <v>33</v>
      </c>
      <c r="C98" s="7" t="s">
        <v>203</v>
      </c>
      <c r="D98" s="8">
        <v>1</v>
      </c>
      <c r="E98" s="9">
        <v>30.4</v>
      </c>
      <c r="F98" s="10">
        <v>1030</v>
      </c>
      <c r="G98" s="9">
        <v>42</v>
      </c>
      <c r="H98" s="32">
        <f>SUM(D98,D99)</f>
        <v>10</v>
      </c>
      <c r="I98" s="6">
        <v>33</v>
      </c>
      <c r="J98" s="7" t="s">
        <v>90</v>
      </c>
      <c r="K98" s="8">
        <v>4</v>
      </c>
      <c r="L98" s="9">
        <v>35.700000000000003</v>
      </c>
      <c r="M98" s="10">
        <v>4300</v>
      </c>
      <c r="N98" s="9">
        <v>10</v>
      </c>
      <c r="O98" s="32">
        <f>SUM(K98,K99)</f>
        <v>10</v>
      </c>
      <c r="P98" s="6">
        <v>33</v>
      </c>
      <c r="Q98" s="7" t="s">
        <v>135</v>
      </c>
      <c r="R98" s="8">
        <v>5</v>
      </c>
      <c r="S98" s="9">
        <v>31.7</v>
      </c>
      <c r="T98" s="10">
        <v>4760</v>
      </c>
      <c r="U98" s="9">
        <v>9</v>
      </c>
      <c r="V98" s="32">
        <f>SUM(R98,R99)</f>
        <v>6</v>
      </c>
      <c r="W98" s="32">
        <f>SUM(H98,O98,V98)</f>
        <v>26</v>
      </c>
      <c r="X98" s="31">
        <f t="shared" ref="X98" si="41">SUM(W98)-17</f>
        <v>9</v>
      </c>
      <c r="Y98" s="21" t="s">
        <v>21</v>
      </c>
      <c r="Z98" s="22"/>
    </row>
    <row r="99" spans="1:26">
      <c r="A99" s="31"/>
      <c r="B99" s="6">
        <v>34</v>
      </c>
      <c r="C99" s="7" t="s">
        <v>190</v>
      </c>
      <c r="D99" s="8">
        <v>9</v>
      </c>
      <c r="E99" s="9">
        <v>35</v>
      </c>
      <c r="F99" s="10">
        <v>9270</v>
      </c>
      <c r="G99" s="9">
        <v>34</v>
      </c>
      <c r="H99" s="32"/>
      <c r="I99" s="6">
        <v>34</v>
      </c>
      <c r="J99" s="7" t="s">
        <v>74</v>
      </c>
      <c r="K99" s="8">
        <v>6</v>
      </c>
      <c r="L99" s="9">
        <v>34.799999999999997</v>
      </c>
      <c r="M99" s="10">
        <v>6390</v>
      </c>
      <c r="N99" s="9">
        <v>3</v>
      </c>
      <c r="O99" s="32"/>
      <c r="P99" s="6">
        <v>34</v>
      </c>
      <c r="Q99" s="7" t="s">
        <v>125</v>
      </c>
      <c r="R99" s="8">
        <v>1</v>
      </c>
      <c r="S99" s="9">
        <v>37.299999999999997</v>
      </c>
      <c r="T99" s="10">
        <v>1240</v>
      </c>
      <c r="U99" s="9">
        <v>29</v>
      </c>
      <c r="V99" s="32"/>
      <c r="W99" s="32"/>
      <c r="X99" s="31"/>
      <c r="Y99" s="23"/>
      <c r="Z99" s="24"/>
    </row>
    <row r="100" spans="1:26">
      <c r="A100" s="33">
        <v>18</v>
      </c>
      <c r="B100" s="12">
        <v>35</v>
      </c>
      <c r="C100" s="11" t="s">
        <v>196</v>
      </c>
      <c r="D100" s="13">
        <v>4</v>
      </c>
      <c r="E100" s="14">
        <v>33.6</v>
      </c>
      <c r="F100" s="15">
        <v>4210</v>
      </c>
      <c r="G100" s="14">
        <v>18</v>
      </c>
      <c r="H100" s="38">
        <f>SUM(D100,D101)</f>
        <v>13</v>
      </c>
      <c r="I100" s="12">
        <v>35</v>
      </c>
      <c r="J100" s="11" t="s">
        <v>32</v>
      </c>
      <c r="K100" s="13">
        <v>4</v>
      </c>
      <c r="L100" s="14">
        <v>33.200000000000003</v>
      </c>
      <c r="M100" s="15">
        <v>3940</v>
      </c>
      <c r="N100" s="14">
        <v>13</v>
      </c>
      <c r="O100" s="38">
        <f>SUM(K100,K101)</f>
        <v>7</v>
      </c>
      <c r="P100" s="12">
        <v>35</v>
      </c>
      <c r="Q100" s="11" t="s">
        <v>158</v>
      </c>
      <c r="R100" s="13">
        <v>2</v>
      </c>
      <c r="S100" s="14">
        <v>30.2</v>
      </c>
      <c r="T100" s="15">
        <v>1940</v>
      </c>
      <c r="U100" s="14">
        <v>27</v>
      </c>
      <c r="V100" s="41">
        <f>SUM(R100,R101)</f>
        <v>3</v>
      </c>
      <c r="W100" s="38">
        <f>SUM(H100,O100,V100)</f>
        <v>23</v>
      </c>
      <c r="X100" s="33">
        <f t="shared" ref="X100" si="42">SUM(W100)-17</f>
        <v>6</v>
      </c>
      <c r="Y100" s="29" t="s">
        <v>222</v>
      </c>
      <c r="Z100" s="29"/>
    </row>
    <row r="101" spans="1:26">
      <c r="A101" s="33"/>
      <c r="B101" s="12">
        <v>36</v>
      </c>
      <c r="C101" s="11" t="s">
        <v>173</v>
      </c>
      <c r="D101" s="13">
        <v>9</v>
      </c>
      <c r="E101" s="14">
        <v>35</v>
      </c>
      <c r="F101" s="15">
        <v>9150</v>
      </c>
      <c r="G101" s="14">
        <v>5</v>
      </c>
      <c r="H101" s="38"/>
      <c r="I101" s="12">
        <v>36</v>
      </c>
      <c r="J101" s="11" t="s">
        <v>76</v>
      </c>
      <c r="K101" s="13">
        <v>3</v>
      </c>
      <c r="L101" s="14">
        <v>35</v>
      </c>
      <c r="M101" s="15">
        <v>3120</v>
      </c>
      <c r="N101" s="14">
        <v>18</v>
      </c>
      <c r="O101" s="38"/>
      <c r="P101" s="12">
        <v>36</v>
      </c>
      <c r="Q101" s="11" t="s">
        <v>50</v>
      </c>
      <c r="R101" s="13">
        <v>1</v>
      </c>
      <c r="S101" s="14">
        <v>34.799999999999997</v>
      </c>
      <c r="T101" s="15">
        <v>1150</v>
      </c>
      <c r="U101" s="14">
        <v>30</v>
      </c>
      <c r="V101" s="41"/>
      <c r="W101" s="38"/>
      <c r="X101" s="33"/>
      <c r="Y101" s="29"/>
      <c r="Z101" s="29"/>
    </row>
    <row r="102" spans="1:26">
      <c r="A102" s="31">
        <v>19</v>
      </c>
      <c r="B102" s="6">
        <v>37</v>
      </c>
      <c r="C102" s="7" t="s">
        <v>183</v>
      </c>
      <c r="D102" s="8">
        <v>3</v>
      </c>
      <c r="E102" s="9">
        <v>35</v>
      </c>
      <c r="F102" s="10">
        <v>3240</v>
      </c>
      <c r="G102" s="9">
        <v>23</v>
      </c>
      <c r="H102" s="44">
        <f>SUM(D102,D103)</f>
        <v>12</v>
      </c>
      <c r="I102" s="6">
        <v>37</v>
      </c>
      <c r="J102" s="7" t="s">
        <v>98</v>
      </c>
      <c r="K102" s="8">
        <v>3</v>
      </c>
      <c r="L102" s="9">
        <v>29.5</v>
      </c>
      <c r="M102" s="10">
        <v>2970</v>
      </c>
      <c r="N102" s="9">
        <v>24</v>
      </c>
      <c r="O102" s="44">
        <f>SUM(K102,K103)</f>
        <v>5</v>
      </c>
      <c r="P102" s="6">
        <v>37</v>
      </c>
      <c r="Q102" s="7" t="s">
        <v>124</v>
      </c>
      <c r="R102" s="8">
        <v>11</v>
      </c>
      <c r="S102" s="9">
        <v>34.1</v>
      </c>
      <c r="T102" s="10">
        <v>11210</v>
      </c>
      <c r="U102" s="9">
        <v>1</v>
      </c>
      <c r="V102" s="44">
        <f>SUM(R102,R103)</f>
        <v>13</v>
      </c>
      <c r="W102" s="32">
        <f>SUM(H102,O102,V102)</f>
        <v>30</v>
      </c>
      <c r="X102" s="31">
        <f t="shared" ref="X102" si="43">SUM(W102)-17</f>
        <v>13</v>
      </c>
      <c r="Y102" s="30" t="s">
        <v>21</v>
      </c>
      <c r="Z102" s="30"/>
    </row>
    <row r="103" spans="1:26">
      <c r="A103" s="31"/>
      <c r="B103" s="6">
        <v>38</v>
      </c>
      <c r="C103" s="7" t="s">
        <v>174</v>
      </c>
      <c r="D103" s="8">
        <v>9</v>
      </c>
      <c r="E103" s="9">
        <v>36.4</v>
      </c>
      <c r="F103" s="10">
        <v>9300</v>
      </c>
      <c r="G103" s="9">
        <v>3</v>
      </c>
      <c r="H103" s="45"/>
      <c r="I103" s="6">
        <v>38</v>
      </c>
      <c r="J103" s="7" t="s">
        <v>115</v>
      </c>
      <c r="K103" s="8">
        <v>2</v>
      </c>
      <c r="L103" s="9">
        <v>29.5</v>
      </c>
      <c r="M103" s="10">
        <v>2000</v>
      </c>
      <c r="N103" s="9">
        <v>33</v>
      </c>
      <c r="O103" s="45"/>
      <c r="P103" s="6">
        <v>38</v>
      </c>
      <c r="Q103" s="7" t="s">
        <v>134</v>
      </c>
      <c r="R103" s="8">
        <v>2</v>
      </c>
      <c r="S103" s="9">
        <v>33.5</v>
      </c>
      <c r="T103" s="10">
        <v>2030</v>
      </c>
      <c r="U103" s="9">
        <v>24</v>
      </c>
      <c r="V103" s="45"/>
      <c r="W103" s="32"/>
      <c r="X103" s="31"/>
      <c r="Y103" s="30"/>
      <c r="Z103" s="30"/>
    </row>
    <row r="104" spans="1:26">
      <c r="A104" s="33">
        <v>20</v>
      </c>
      <c r="B104" s="12">
        <v>39</v>
      </c>
      <c r="C104" s="11" t="s">
        <v>170</v>
      </c>
      <c r="D104" s="13">
        <v>5</v>
      </c>
      <c r="E104" s="14">
        <v>32.1</v>
      </c>
      <c r="F104" s="15">
        <v>5120</v>
      </c>
      <c r="G104" s="14">
        <v>14</v>
      </c>
      <c r="H104" s="41">
        <f>SUM(D104,D105)</f>
        <v>12</v>
      </c>
      <c r="I104" s="12">
        <v>39</v>
      </c>
      <c r="J104" s="11" t="s">
        <v>100</v>
      </c>
      <c r="K104" s="13">
        <v>3</v>
      </c>
      <c r="L104" s="14">
        <v>35.4</v>
      </c>
      <c r="M104" s="15">
        <v>3000</v>
      </c>
      <c r="N104" s="14">
        <v>22</v>
      </c>
      <c r="O104" s="41">
        <f>SUM(K104,K105)</f>
        <v>5</v>
      </c>
      <c r="P104" s="12">
        <v>39</v>
      </c>
      <c r="Q104" s="11" t="s">
        <v>42</v>
      </c>
      <c r="R104" s="13">
        <v>1</v>
      </c>
      <c r="S104" s="14">
        <v>32</v>
      </c>
      <c r="T104" s="15">
        <v>1060</v>
      </c>
      <c r="U104" s="14">
        <v>32</v>
      </c>
      <c r="V104" s="41">
        <f>SUM(R104,R105)</f>
        <v>3</v>
      </c>
      <c r="W104" s="38">
        <f>SUM(H104,O104,V104)</f>
        <v>20</v>
      </c>
      <c r="X104" s="33">
        <f t="shared" ref="X104" si="44">SUM(W104)-17</f>
        <v>3</v>
      </c>
      <c r="Y104" s="25" t="s">
        <v>223</v>
      </c>
      <c r="Z104" s="26"/>
    </row>
    <row r="105" spans="1:26">
      <c r="A105" s="33"/>
      <c r="B105" s="12">
        <v>40</v>
      </c>
      <c r="C105" s="11" t="s">
        <v>176</v>
      </c>
      <c r="D105" s="13">
        <v>7</v>
      </c>
      <c r="E105" s="14">
        <v>37.6</v>
      </c>
      <c r="F105" s="15">
        <v>7180</v>
      </c>
      <c r="G105" s="14">
        <v>8</v>
      </c>
      <c r="H105" s="41"/>
      <c r="I105" s="12">
        <v>40</v>
      </c>
      <c r="J105" s="11" t="s">
        <v>41</v>
      </c>
      <c r="K105" s="13">
        <v>2</v>
      </c>
      <c r="L105" s="14">
        <v>33.5</v>
      </c>
      <c r="M105" s="15">
        <v>2090</v>
      </c>
      <c r="N105" s="14">
        <v>31</v>
      </c>
      <c r="O105" s="41"/>
      <c r="P105" s="12">
        <v>40</v>
      </c>
      <c r="Q105" s="11" t="s">
        <v>144</v>
      </c>
      <c r="R105" s="13">
        <v>2</v>
      </c>
      <c r="S105" s="14">
        <v>37</v>
      </c>
      <c r="T105" s="15">
        <v>2240</v>
      </c>
      <c r="U105" s="14">
        <v>18</v>
      </c>
      <c r="V105" s="41"/>
      <c r="W105" s="38"/>
      <c r="X105" s="33"/>
      <c r="Y105" s="27"/>
      <c r="Z105" s="28"/>
    </row>
    <row r="106" spans="1:26">
      <c r="A106" s="31">
        <v>21</v>
      </c>
      <c r="B106" s="6">
        <v>41</v>
      </c>
      <c r="C106" s="7" t="s">
        <v>187</v>
      </c>
      <c r="D106" s="8">
        <v>2</v>
      </c>
      <c r="E106" s="9">
        <v>29.2</v>
      </c>
      <c r="F106" s="10">
        <v>1970</v>
      </c>
      <c r="G106" s="9">
        <v>34</v>
      </c>
      <c r="H106" s="44">
        <f>SUM(D106,D107)</f>
        <v>3</v>
      </c>
      <c r="I106" s="6">
        <v>41</v>
      </c>
      <c r="J106" s="7" t="s">
        <v>107</v>
      </c>
      <c r="K106" s="8">
        <v>5</v>
      </c>
      <c r="L106" s="9">
        <v>31.5</v>
      </c>
      <c r="M106" s="10">
        <v>5060</v>
      </c>
      <c r="N106" s="9">
        <v>5</v>
      </c>
      <c r="O106" s="44">
        <f>SUM(K106,K107)</f>
        <v>8</v>
      </c>
      <c r="P106" s="6">
        <v>41</v>
      </c>
      <c r="Q106" s="7" t="s">
        <v>156</v>
      </c>
      <c r="R106" s="8">
        <v>5</v>
      </c>
      <c r="S106" s="9">
        <v>31.5</v>
      </c>
      <c r="T106" s="10">
        <v>5000</v>
      </c>
      <c r="U106" s="9">
        <v>7</v>
      </c>
      <c r="V106" s="44">
        <f>SUM(R106,R107)</f>
        <v>9</v>
      </c>
      <c r="W106" s="32">
        <f>SUM(H106,O106,V106)</f>
        <v>20</v>
      </c>
      <c r="X106" s="31">
        <f t="shared" ref="X106" si="45">SUM(W106)-17</f>
        <v>3</v>
      </c>
      <c r="Y106" s="30" t="s">
        <v>224</v>
      </c>
      <c r="Z106" s="30"/>
    </row>
    <row r="107" spans="1:26">
      <c r="A107" s="31"/>
      <c r="B107" s="6">
        <v>42</v>
      </c>
      <c r="C107" s="7" t="s">
        <v>205</v>
      </c>
      <c r="D107" s="8">
        <v>1</v>
      </c>
      <c r="E107" s="9">
        <v>27.5</v>
      </c>
      <c r="F107" s="10">
        <v>940</v>
      </c>
      <c r="G107" s="9">
        <v>46</v>
      </c>
      <c r="H107" s="45"/>
      <c r="I107" s="6">
        <v>42</v>
      </c>
      <c r="J107" s="7" t="s">
        <v>79</v>
      </c>
      <c r="K107" s="8">
        <v>3</v>
      </c>
      <c r="L107" s="9">
        <v>29.3</v>
      </c>
      <c r="M107" s="10">
        <v>2910</v>
      </c>
      <c r="N107" s="9">
        <v>26</v>
      </c>
      <c r="O107" s="45"/>
      <c r="P107" s="6">
        <v>42</v>
      </c>
      <c r="Q107" s="7" t="s">
        <v>138</v>
      </c>
      <c r="R107" s="8">
        <v>4</v>
      </c>
      <c r="S107" s="9">
        <v>32.200000000000003</v>
      </c>
      <c r="T107" s="10">
        <v>4000</v>
      </c>
      <c r="U107" s="9">
        <v>10</v>
      </c>
      <c r="V107" s="45"/>
      <c r="W107" s="32"/>
      <c r="X107" s="31"/>
      <c r="Y107" s="30"/>
      <c r="Z107" s="30"/>
    </row>
    <row r="108" spans="1:26">
      <c r="A108" s="42">
        <v>22</v>
      </c>
      <c r="B108" s="16">
        <v>43</v>
      </c>
      <c r="C108" s="11" t="s">
        <v>54</v>
      </c>
      <c r="D108" s="13">
        <v>1</v>
      </c>
      <c r="E108" s="14">
        <v>28.1</v>
      </c>
      <c r="F108" s="15">
        <v>970</v>
      </c>
      <c r="G108" s="14">
        <v>45</v>
      </c>
      <c r="H108" s="41">
        <f>SUM(D108,D109)</f>
        <v>3</v>
      </c>
      <c r="I108" s="16">
        <v>43</v>
      </c>
      <c r="J108" s="11" t="s">
        <v>78</v>
      </c>
      <c r="K108" s="13">
        <v>3</v>
      </c>
      <c r="L108" s="14">
        <v>33.9</v>
      </c>
      <c r="M108" s="15">
        <v>3060</v>
      </c>
      <c r="N108" s="14">
        <v>20</v>
      </c>
      <c r="O108" s="41">
        <f>SUM(K108,K109)</f>
        <v>4</v>
      </c>
      <c r="P108" s="16">
        <v>43</v>
      </c>
      <c r="Q108" s="11" t="s">
        <v>157</v>
      </c>
      <c r="R108" s="13">
        <v>0</v>
      </c>
      <c r="S108" s="14"/>
      <c r="T108" s="15"/>
      <c r="U108" s="14">
        <v>54</v>
      </c>
      <c r="V108" s="41">
        <f>SUM(R108,R109)</f>
        <v>0</v>
      </c>
      <c r="W108" s="46">
        <f>SUM(H108,O108,V108)</f>
        <v>7</v>
      </c>
      <c r="X108" s="33">
        <f t="shared" ref="X108" si="46">SUM(W108)-17</f>
        <v>-10</v>
      </c>
      <c r="Y108" s="29" t="s">
        <v>221</v>
      </c>
      <c r="Z108" s="29"/>
    </row>
    <row r="109" spans="1:26">
      <c r="A109" s="43"/>
      <c r="B109" s="16">
        <v>44</v>
      </c>
      <c r="C109" s="11" t="s">
        <v>168</v>
      </c>
      <c r="D109" s="13">
        <v>2</v>
      </c>
      <c r="E109" s="14">
        <v>35.4</v>
      </c>
      <c r="F109" s="15">
        <v>2180</v>
      </c>
      <c r="G109" s="14">
        <v>33</v>
      </c>
      <c r="H109" s="41"/>
      <c r="I109" s="16">
        <v>44</v>
      </c>
      <c r="J109" s="11" t="s">
        <v>105</v>
      </c>
      <c r="K109" s="13">
        <v>1</v>
      </c>
      <c r="L109" s="14">
        <v>36.4</v>
      </c>
      <c r="M109" s="15">
        <v>1210</v>
      </c>
      <c r="N109" s="14">
        <v>38</v>
      </c>
      <c r="O109" s="41"/>
      <c r="P109" s="16">
        <v>44</v>
      </c>
      <c r="Q109" s="11" t="s">
        <v>120</v>
      </c>
      <c r="R109" s="13">
        <v>0</v>
      </c>
      <c r="S109" s="14"/>
      <c r="T109" s="15"/>
      <c r="U109" s="14">
        <v>54</v>
      </c>
      <c r="V109" s="41"/>
      <c r="W109" s="47"/>
      <c r="X109" s="33"/>
      <c r="Y109" s="29"/>
      <c r="Z109" s="29"/>
    </row>
    <row r="110" spans="1:26">
      <c r="A110" s="34">
        <v>23</v>
      </c>
      <c r="B110" s="6">
        <v>45</v>
      </c>
      <c r="C110" s="7" t="s">
        <v>167</v>
      </c>
      <c r="D110" s="8">
        <v>6</v>
      </c>
      <c r="E110" s="9">
        <v>37.200000000000003</v>
      </c>
      <c r="F110" s="10">
        <v>6330</v>
      </c>
      <c r="G110" s="9">
        <v>11</v>
      </c>
      <c r="H110" s="36">
        <f>SUM(D110,D111)</f>
        <v>9</v>
      </c>
      <c r="I110" s="6">
        <v>45</v>
      </c>
      <c r="J110" s="7" t="s">
        <v>94</v>
      </c>
      <c r="K110" s="8">
        <v>2</v>
      </c>
      <c r="L110" s="9">
        <v>31.3</v>
      </c>
      <c r="M110" s="10">
        <v>1970</v>
      </c>
      <c r="N110" s="9">
        <v>34</v>
      </c>
      <c r="O110" s="36">
        <f>SUM(K110,K111)</f>
        <v>4</v>
      </c>
      <c r="P110" s="6">
        <v>45</v>
      </c>
      <c r="Q110" s="7" t="s">
        <v>129</v>
      </c>
      <c r="R110" s="8">
        <v>0</v>
      </c>
      <c r="S110" s="9"/>
      <c r="T110" s="10"/>
      <c r="U110" s="9">
        <v>54</v>
      </c>
      <c r="V110" s="36">
        <f>SUM(R110,R111)</f>
        <v>3</v>
      </c>
      <c r="W110" s="36">
        <f>SUM(H110,O110,V110)</f>
        <v>16</v>
      </c>
      <c r="X110" s="31">
        <f t="shared" ref="X110" si="47">SUM(W110)-17</f>
        <v>-1</v>
      </c>
      <c r="Y110" s="30" t="s">
        <v>26</v>
      </c>
      <c r="Z110" s="30"/>
    </row>
    <row r="111" spans="1:26">
      <c r="A111" s="35"/>
      <c r="B111" s="6">
        <v>46</v>
      </c>
      <c r="C111" s="7" t="s">
        <v>185</v>
      </c>
      <c r="D111" s="8">
        <v>3</v>
      </c>
      <c r="E111" s="9">
        <v>32.299999999999997</v>
      </c>
      <c r="F111" s="10">
        <v>3180</v>
      </c>
      <c r="G111" s="9">
        <v>25</v>
      </c>
      <c r="H111" s="37"/>
      <c r="I111" s="6">
        <v>46</v>
      </c>
      <c r="J111" s="7" t="s">
        <v>116</v>
      </c>
      <c r="K111" s="8">
        <v>2</v>
      </c>
      <c r="L111" s="9">
        <v>28.5</v>
      </c>
      <c r="M111" s="10">
        <v>1850</v>
      </c>
      <c r="N111" s="9">
        <v>37</v>
      </c>
      <c r="O111" s="37"/>
      <c r="P111" s="6">
        <v>46</v>
      </c>
      <c r="Q111" s="7" t="s">
        <v>128</v>
      </c>
      <c r="R111" s="8">
        <v>3</v>
      </c>
      <c r="S111" s="9">
        <v>37.5</v>
      </c>
      <c r="T111" s="10">
        <v>3210</v>
      </c>
      <c r="U111" s="9">
        <v>13</v>
      </c>
      <c r="V111" s="37"/>
      <c r="W111" s="37"/>
      <c r="X111" s="31"/>
      <c r="Y111" s="30"/>
      <c r="Z111" s="30"/>
    </row>
    <row r="112" spans="1:26">
      <c r="A112" s="33">
        <v>24</v>
      </c>
      <c r="B112" s="16">
        <v>47</v>
      </c>
      <c r="C112" s="11" t="s">
        <v>188</v>
      </c>
      <c r="D112" s="13">
        <v>1</v>
      </c>
      <c r="E112" s="14">
        <v>28.3</v>
      </c>
      <c r="F112" s="15">
        <v>970</v>
      </c>
      <c r="G112" s="14">
        <v>44</v>
      </c>
      <c r="H112" s="41">
        <f>SUM(D112,D113)</f>
        <v>4</v>
      </c>
      <c r="I112" s="16">
        <v>47</v>
      </c>
      <c r="J112" s="11" t="s">
        <v>92</v>
      </c>
      <c r="K112" s="13">
        <v>3</v>
      </c>
      <c r="L112" s="14">
        <v>33.299999999999997</v>
      </c>
      <c r="M112" s="15">
        <v>2970</v>
      </c>
      <c r="N112" s="14">
        <v>23</v>
      </c>
      <c r="O112" s="41">
        <f>SUM(K112,K113)</f>
        <v>6</v>
      </c>
      <c r="P112" s="16">
        <v>47</v>
      </c>
      <c r="Q112" s="11" t="s">
        <v>57</v>
      </c>
      <c r="R112" s="13">
        <v>1</v>
      </c>
      <c r="S112" s="14">
        <v>25.2</v>
      </c>
      <c r="T112" s="15">
        <v>880</v>
      </c>
      <c r="U112" s="14">
        <v>40</v>
      </c>
      <c r="V112" s="41">
        <f>SUM(R112,R113)</f>
        <v>8</v>
      </c>
      <c r="W112" s="41">
        <f>SUM(H112,O112,V112)</f>
        <v>18</v>
      </c>
      <c r="X112" s="33">
        <f t="shared" ref="X112" si="48">SUM(W112)-17</f>
        <v>1</v>
      </c>
      <c r="Y112" s="25" t="s">
        <v>225</v>
      </c>
      <c r="Z112" s="26"/>
    </row>
    <row r="113" spans="1:26">
      <c r="A113" s="33"/>
      <c r="B113" s="16">
        <v>48</v>
      </c>
      <c r="C113" s="11" t="s">
        <v>197</v>
      </c>
      <c r="D113" s="13">
        <v>3</v>
      </c>
      <c r="E113" s="14">
        <v>30</v>
      </c>
      <c r="F113" s="15">
        <v>2970</v>
      </c>
      <c r="G113" s="14">
        <v>27</v>
      </c>
      <c r="H113" s="41"/>
      <c r="I113" s="16">
        <v>48</v>
      </c>
      <c r="J113" s="11" t="s">
        <v>113</v>
      </c>
      <c r="K113" s="13">
        <v>3</v>
      </c>
      <c r="L113" s="14">
        <v>38.200000000000003</v>
      </c>
      <c r="M113" s="15">
        <v>3180</v>
      </c>
      <c r="N113" s="14">
        <v>16</v>
      </c>
      <c r="O113" s="41"/>
      <c r="P113" s="16">
        <v>48</v>
      </c>
      <c r="Q113" s="11" t="s">
        <v>118</v>
      </c>
      <c r="R113" s="13">
        <v>7</v>
      </c>
      <c r="S113" s="14">
        <v>38.5</v>
      </c>
      <c r="T113" s="15">
        <v>7120</v>
      </c>
      <c r="U113" s="14">
        <v>3</v>
      </c>
      <c r="V113" s="41"/>
      <c r="W113" s="41"/>
      <c r="X113" s="33"/>
      <c r="Y113" s="27"/>
      <c r="Z113" s="28"/>
    </row>
    <row r="114" spans="1:26">
      <c r="A114" s="31">
        <v>25</v>
      </c>
      <c r="B114" s="6">
        <v>49</v>
      </c>
      <c r="C114" s="7" t="s">
        <v>191</v>
      </c>
      <c r="D114" s="8">
        <v>2</v>
      </c>
      <c r="E114" s="9">
        <v>37</v>
      </c>
      <c r="F114" s="10">
        <v>2180</v>
      </c>
      <c r="G114" s="9">
        <v>32</v>
      </c>
      <c r="H114" s="44">
        <f>SUM(D114,D115)</f>
        <v>6</v>
      </c>
      <c r="I114" s="6">
        <v>49</v>
      </c>
      <c r="J114" s="7" t="s">
        <v>108</v>
      </c>
      <c r="K114" s="8">
        <v>4</v>
      </c>
      <c r="L114" s="9">
        <v>32.6</v>
      </c>
      <c r="M114" s="10">
        <v>4030</v>
      </c>
      <c r="N114" s="9">
        <v>12</v>
      </c>
      <c r="O114" s="44">
        <f>SUM(K114,K115)</f>
        <v>5</v>
      </c>
      <c r="P114" s="6">
        <v>49</v>
      </c>
      <c r="Q114" s="7" t="s">
        <v>133</v>
      </c>
      <c r="R114" s="8">
        <v>5</v>
      </c>
      <c r="S114" s="9">
        <v>35</v>
      </c>
      <c r="T114" s="10">
        <v>5270</v>
      </c>
      <c r="U114" s="9">
        <v>5</v>
      </c>
      <c r="V114" s="44">
        <f>SUM(R114,R115)</f>
        <v>6</v>
      </c>
      <c r="W114" s="32">
        <f>SUM(H114,O114,V114)</f>
        <v>17</v>
      </c>
      <c r="X114" s="31">
        <f t="shared" ref="X114" si="49">SUM(W114)-17</f>
        <v>0</v>
      </c>
      <c r="Y114" s="30" t="s">
        <v>226</v>
      </c>
      <c r="Z114" s="30"/>
    </row>
    <row r="115" spans="1:26">
      <c r="A115" s="31"/>
      <c r="B115" s="6">
        <v>50</v>
      </c>
      <c r="C115" s="7" t="s">
        <v>206</v>
      </c>
      <c r="D115" s="8">
        <v>4</v>
      </c>
      <c r="E115" s="9">
        <v>33.6</v>
      </c>
      <c r="F115" s="10">
        <v>4150</v>
      </c>
      <c r="G115" s="9">
        <v>19</v>
      </c>
      <c r="H115" s="45"/>
      <c r="I115" s="6">
        <v>50</v>
      </c>
      <c r="J115" s="7" t="s">
        <v>114</v>
      </c>
      <c r="K115" s="8">
        <v>1</v>
      </c>
      <c r="L115" s="9">
        <v>33.6</v>
      </c>
      <c r="M115" s="10">
        <v>1120</v>
      </c>
      <c r="N115" s="9">
        <v>39</v>
      </c>
      <c r="O115" s="45"/>
      <c r="P115" s="6">
        <v>50</v>
      </c>
      <c r="Q115" s="7" t="s">
        <v>126</v>
      </c>
      <c r="R115" s="8">
        <v>1</v>
      </c>
      <c r="S115" s="9">
        <v>26.8</v>
      </c>
      <c r="T115" s="10">
        <v>910</v>
      </c>
      <c r="U115" s="9">
        <v>38</v>
      </c>
      <c r="V115" s="45"/>
      <c r="W115" s="32"/>
      <c r="X115" s="31"/>
      <c r="Y115" s="30"/>
      <c r="Z115" s="30"/>
    </row>
    <row r="116" spans="1:26">
      <c r="A116" s="33">
        <v>26</v>
      </c>
      <c r="B116" s="12">
        <v>51</v>
      </c>
      <c r="C116" s="11" t="s">
        <v>208</v>
      </c>
      <c r="D116" s="13">
        <v>0</v>
      </c>
      <c r="E116" s="14"/>
      <c r="F116" s="15"/>
      <c r="G116" s="14">
        <v>54</v>
      </c>
      <c r="H116" s="41">
        <f>SUM(D116,D117)</f>
        <v>1</v>
      </c>
      <c r="I116" s="12">
        <v>51</v>
      </c>
      <c r="J116" s="11" t="s">
        <v>88</v>
      </c>
      <c r="K116" s="13">
        <v>0</v>
      </c>
      <c r="L116" s="14"/>
      <c r="M116" s="15"/>
      <c r="N116" s="14">
        <v>54</v>
      </c>
      <c r="O116" s="41">
        <f>SUM(K116,K117)</f>
        <v>3</v>
      </c>
      <c r="P116" s="12">
        <v>51</v>
      </c>
      <c r="Q116" s="11" t="s">
        <v>160</v>
      </c>
      <c r="R116" s="13">
        <v>2</v>
      </c>
      <c r="S116" s="14">
        <v>34.700000000000003</v>
      </c>
      <c r="T116" s="15">
        <v>2180</v>
      </c>
      <c r="U116" s="14">
        <v>19</v>
      </c>
      <c r="V116" s="41">
        <f>SUM(R116,R117)</f>
        <v>9</v>
      </c>
      <c r="W116" s="38">
        <f>SUM(H116,O116,V116)</f>
        <v>13</v>
      </c>
      <c r="X116" s="33">
        <f t="shared" ref="X116" si="50">SUM(W116)-17</f>
        <v>-4</v>
      </c>
      <c r="Y116" s="29" t="s">
        <v>225</v>
      </c>
      <c r="Z116" s="29"/>
    </row>
    <row r="117" spans="1:26">
      <c r="A117" s="33"/>
      <c r="B117" s="12">
        <v>52</v>
      </c>
      <c r="C117" s="11" t="s">
        <v>195</v>
      </c>
      <c r="D117" s="13">
        <v>1</v>
      </c>
      <c r="E117" s="14">
        <v>36.4</v>
      </c>
      <c r="F117" s="15">
        <v>1210</v>
      </c>
      <c r="G117" s="14">
        <v>40</v>
      </c>
      <c r="H117" s="41"/>
      <c r="I117" s="12">
        <v>52</v>
      </c>
      <c r="J117" s="11" t="s">
        <v>86</v>
      </c>
      <c r="K117" s="13">
        <v>3</v>
      </c>
      <c r="L117" s="14">
        <v>35</v>
      </c>
      <c r="M117" s="15">
        <v>2580</v>
      </c>
      <c r="N117" s="14">
        <v>30</v>
      </c>
      <c r="O117" s="41"/>
      <c r="P117" s="12">
        <v>52</v>
      </c>
      <c r="Q117" s="11" t="s">
        <v>139</v>
      </c>
      <c r="R117" s="13">
        <v>7</v>
      </c>
      <c r="S117" s="14">
        <v>36</v>
      </c>
      <c r="T117" s="15">
        <v>7330</v>
      </c>
      <c r="U117" s="14">
        <v>2</v>
      </c>
      <c r="V117" s="41"/>
      <c r="W117" s="38"/>
      <c r="X117" s="33"/>
      <c r="Y117" s="29"/>
      <c r="Z117" s="29"/>
    </row>
    <row r="118" spans="1:26">
      <c r="A118" s="31">
        <v>27</v>
      </c>
      <c r="B118" s="6">
        <v>53</v>
      </c>
      <c r="C118" s="7" t="s">
        <v>202</v>
      </c>
      <c r="D118" s="8">
        <v>0</v>
      </c>
      <c r="E118" s="9"/>
      <c r="F118" s="10"/>
      <c r="G118" s="9">
        <v>54</v>
      </c>
      <c r="H118" s="44">
        <f>SUM(D118,D119)</f>
        <v>9</v>
      </c>
      <c r="I118" s="6">
        <v>53</v>
      </c>
      <c r="J118" s="7" t="s">
        <v>48</v>
      </c>
      <c r="K118" s="8">
        <v>4</v>
      </c>
      <c r="L118" s="9">
        <v>26.5</v>
      </c>
      <c r="M118" s="10">
        <v>3610</v>
      </c>
      <c r="N118" s="9">
        <v>14</v>
      </c>
      <c r="O118" s="44">
        <f>SUM(K118,K119)</f>
        <v>6</v>
      </c>
      <c r="P118" s="6">
        <v>53</v>
      </c>
      <c r="Q118" s="7" t="s">
        <v>152</v>
      </c>
      <c r="R118" s="8">
        <v>1</v>
      </c>
      <c r="S118" s="9">
        <v>28.5</v>
      </c>
      <c r="T118" s="10">
        <v>970</v>
      </c>
      <c r="U118" s="9">
        <v>34</v>
      </c>
      <c r="V118" s="44">
        <f>SUM(R118,R119)</f>
        <v>1</v>
      </c>
      <c r="W118" s="32">
        <f>SUM(H118,O118,V118)</f>
        <v>16</v>
      </c>
      <c r="X118" s="31">
        <f t="shared" ref="X118" si="51">SUM(W118)-17</f>
        <v>-1</v>
      </c>
      <c r="Y118" s="21" t="s">
        <v>227</v>
      </c>
      <c r="Z118" s="22"/>
    </row>
    <row r="119" spans="1:26">
      <c r="A119" s="31"/>
      <c r="B119" s="6">
        <v>54</v>
      </c>
      <c r="C119" s="7" t="s">
        <v>165</v>
      </c>
      <c r="D119" s="8">
        <v>9</v>
      </c>
      <c r="E119" s="9">
        <v>28.4</v>
      </c>
      <c r="F119" s="10">
        <v>8220</v>
      </c>
      <c r="G119" s="9">
        <v>7</v>
      </c>
      <c r="H119" s="45"/>
      <c r="I119" s="6">
        <v>54</v>
      </c>
      <c r="J119" s="7" t="s">
        <v>91</v>
      </c>
      <c r="K119" s="8">
        <v>2</v>
      </c>
      <c r="L119" s="9">
        <v>29.2</v>
      </c>
      <c r="M119" s="10">
        <v>1880</v>
      </c>
      <c r="N119" s="9">
        <v>36</v>
      </c>
      <c r="O119" s="45"/>
      <c r="P119" s="6">
        <v>54</v>
      </c>
      <c r="Q119" s="7" t="s">
        <v>154</v>
      </c>
      <c r="R119" s="8">
        <v>0</v>
      </c>
      <c r="S119" s="9"/>
      <c r="T119" s="10"/>
      <c r="U119" s="9">
        <v>54</v>
      </c>
      <c r="V119" s="45"/>
      <c r="W119" s="32"/>
      <c r="X119" s="31"/>
      <c r="Y119" s="18" t="s">
        <v>228</v>
      </c>
      <c r="Z119" s="19"/>
    </row>
    <row r="120" spans="1:26">
      <c r="A120" s="54" t="s">
        <v>31</v>
      </c>
      <c r="B120" s="55" t="s">
        <v>3</v>
      </c>
      <c r="C120" s="55"/>
      <c r="D120" s="55"/>
      <c r="E120" s="55"/>
      <c r="F120" s="55"/>
      <c r="G120" s="55"/>
      <c r="H120" s="55"/>
      <c r="I120" s="56" t="s">
        <v>4</v>
      </c>
      <c r="J120" s="56"/>
      <c r="K120" s="56"/>
      <c r="L120" s="56"/>
      <c r="M120" s="56"/>
      <c r="N120" s="56"/>
      <c r="O120" s="56"/>
      <c r="P120" s="57" t="s">
        <v>5</v>
      </c>
      <c r="Q120" s="57"/>
      <c r="R120" s="57"/>
      <c r="S120" s="57"/>
      <c r="T120" s="57"/>
      <c r="U120" s="57"/>
      <c r="V120" s="57"/>
      <c r="W120" s="58" t="s">
        <v>18</v>
      </c>
      <c r="X120" s="58" t="s">
        <v>59</v>
      </c>
      <c r="Y120" s="3"/>
      <c r="Z120" s="4"/>
    </row>
    <row r="121" spans="1:26">
      <c r="A121" s="59">
        <v>2019</v>
      </c>
      <c r="B121" s="55" t="s">
        <v>6</v>
      </c>
      <c r="C121" s="55"/>
      <c r="D121" s="55"/>
      <c r="E121" s="55"/>
      <c r="F121" s="55"/>
      <c r="G121" s="55"/>
      <c r="H121" s="55"/>
      <c r="I121" s="56" t="s">
        <v>6</v>
      </c>
      <c r="J121" s="56"/>
      <c r="K121" s="56"/>
      <c r="L121" s="56"/>
      <c r="M121" s="56"/>
      <c r="N121" s="56"/>
      <c r="O121" s="56"/>
      <c r="P121" s="57" t="s">
        <v>6</v>
      </c>
      <c r="Q121" s="57"/>
      <c r="R121" s="57"/>
      <c r="S121" s="57"/>
      <c r="T121" s="57"/>
      <c r="U121" s="57"/>
      <c r="V121" s="57"/>
      <c r="W121" s="60" t="s">
        <v>19</v>
      </c>
      <c r="X121" s="61" t="s">
        <v>20</v>
      </c>
      <c r="Y121" s="5"/>
    </row>
    <row r="122" spans="1:26">
      <c r="A122" s="54" t="s">
        <v>15</v>
      </c>
      <c r="B122" s="62">
        <f>SUM(H66:H119)</f>
        <v>200</v>
      </c>
      <c r="C122" s="62"/>
      <c r="D122" s="62"/>
      <c r="E122" s="62"/>
      <c r="F122" s="62"/>
      <c r="G122" s="62"/>
      <c r="H122" s="62"/>
      <c r="I122" s="63">
        <f>SUM(O66:O119)</f>
        <v>148</v>
      </c>
      <c r="J122" s="63"/>
      <c r="K122" s="63"/>
      <c r="L122" s="63"/>
      <c r="M122" s="63"/>
      <c r="N122" s="63"/>
      <c r="O122" s="63"/>
      <c r="P122" s="64">
        <f>SUM(V66:V119)</f>
        <v>119</v>
      </c>
      <c r="Q122" s="64"/>
      <c r="R122" s="64"/>
      <c r="S122" s="64"/>
      <c r="T122" s="64"/>
      <c r="U122" s="64"/>
      <c r="V122" s="64"/>
      <c r="W122" s="65">
        <f>SUM(W66:W119)</f>
        <v>467</v>
      </c>
      <c r="X122" s="66">
        <f>SUM(W66:W119)/27</f>
        <v>17.296296296296298</v>
      </c>
      <c r="Y122" s="5"/>
    </row>
    <row r="123" spans="1:26">
      <c r="A123" s="67" t="s">
        <v>229</v>
      </c>
      <c r="B123" s="68" t="s">
        <v>7</v>
      </c>
      <c r="C123" s="68"/>
      <c r="D123" s="68"/>
      <c r="E123" s="68"/>
      <c r="F123" s="68"/>
      <c r="G123" s="68"/>
      <c r="H123" s="69">
        <f>SUM(H66:H119)/27</f>
        <v>7.4074074074074074</v>
      </c>
      <c r="I123" s="68" t="s">
        <v>7</v>
      </c>
      <c r="J123" s="68"/>
      <c r="K123" s="68"/>
      <c r="L123" s="68"/>
      <c r="M123" s="68"/>
      <c r="N123" s="68"/>
      <c r="O123" s="69">
        <f>SUM(O66:O119)/27</f>
        <v>5.4814814814814818</v>
      </c>
      <c r="P123" s="68" t="s">
        <v>7</v>
      </c>
      <c r="Q123" s="68"/>
      <c r="R123" s="68"/>
      <c r="S123" s="68"/>
      <c r="T123" s="68"/>
      <c r="U123" s="68"/>
      <c r="V123" s="69">
        <f>SUM(V66:V119)/27</f>
        <v>4.4074074074074074</v>
      </c>
      <c r="W123" s="70"/>
      <c r="X123" s="66"/>
      <c r="Y123" s="5"/>
    </row>
    <row r="125" spans="1:26" ht="17.399999999999999">
      <c r="A125" s="48" t="s">
        <v>230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50"/>
    </row>
    <row r="126" spans="1:26">
      <c r="A126" s="51" t="s">
        <v>8</v>
      </c>
      <c r="B126" s="52" t="s">
        <v>0</v>
      </c>
      <c r="C126" s="52"/>
      <c r="D126" s="52"/>
      <c r="E126" s="52"/>
      <c r="F126" s="52"/>
      <c r="G126" s="52"/>
      <c r="H126" s="52"/>
      <c r="I126" s="52" t="s">
        <v>1</v>
      </c>
      <c r="J126" s="52"/>
      <c r="K126" s="52"/>
      <c r="L126" s="52"/>
      <c r="M126" s="52"/>
      <c r="N126" s="52"/>
      <c r="O126" s="52"/>
      <c r="P126" s="52" t="s">
        <v>2</v>
      </c>
      <c r="Q126" s="52"/>
      <c r="R126" s="52"/>
      <c r="S126" s="52"/>
      <c r="T126" s="52"/>
      <c r="U126" s="52"/>
      <c r="V126" s="52"/>
      <c r="W126" s="51" t="s">
        <v>18</v>
      </c>
      <c r="X126" s="51" t="s">
        <v>22</v>
      </c>
      <c r="Y126" s="52" t="s">
        <v>13</v>
      </c>
      <c r="Z126" s="52"/>
    </row>
    <row r="127" spans="1:26">
      <c r="A127" s="53" t="s">
        <v>16</v>
      </c>
      <c r="B127" s="51" t="s">
        <v>17</v>
      </c>
      <c r="C127" s="51" t="s">
        <v>14</v>
      </c>
      <c r="D127" s="51" t="s">
        <v>11</v>
      </c>
      <c r="E127" s="51" t="s">
        <v>9</v>
      </c>
      <c r="F127" s="51" t="s">
        <v>10</v>
      </c>
      <c r="G127" s="51" t="s">
        <v>12</v>
      </c>
      <c r="H127" s="51" t="s">
        <v>11</v>
      </c>
      <c r="I127" s="51" t="s">
        <v>17</v>
      </c>
      <c r="J127" s="51" t="s">
        <v>14</v>
      </c>
      <c r="K127" s="51" t="s">
        <v>11</v>
      </c>
      <c r="L127" s="51" t="s">
        <v>9</v>
      </c>
      <c r="M127" s="51" t="s">
        <v>10</v>
      </c>
      <c r="N127" s="51" t="s">
        <v>12</v>
      </c>
      <c r="O127" s="51" t="s">
        <v>11</v>
      </c>
      <c r="P127" s="51" t="s">
        <v>17</v>
      </c>
      <c r="Q127" s="51" t="s">
        <v>14</v>
      </c>
      <c r="R127" s="51" t="s">
        <v>11</v>
      </c>
      <c r="S127" s="51" t="s">
        <v>9</v>
      </c>
      <c r="T127" s="51" t="s">
        <v>10</v>
      </c>
      <c r="U127" s="51" t="s">
        <v>12</v>
      </c>
      <c r="V127" s="51" t="s">
        <v>11</v>
      </c>
      <c r="W127" s="51" t="s">
        <v>11</v>
      </c>
      <c r="X127" s="51" t="s">
        <v>23</v>
      </c>
      <c r="Y127" s="52"/>
      <c r="Z127" s="52"/>
    </row>
    <row r="128" spans="1:26">
      <c r="A128" s="31">
        <v>1</v>
      </c>
      <c r="B128" s="6">
        <v>1</v>
      </c>
      <c r="C128" s="7" t="s">
        <v>121</v>
      </c>
      <c r="D128" s="8">
        <v>20</v>
      </c>
      <c r="E128" s="9">
        <v>37.1</v>
      </c>
      <c r="F128" s="10">
        <v>19340</v>
      </c>
      <c r="G128" s="9">
        <v>2</v>
      </c>
      <c r="H128" s="32">
        <f>SUM(D128,D129)</f>
        <v>31</v>
      </c>
      <c r="I128" s="6">
        <v>1</v>
      </c>
      <c r="J128" s="7" t="s">
        <v>168</v>
      </c>
      <c r="K128" s="8">
        <v>4</v>
      </c>
      <c r="L128" s="9">
        <v>36.799999999999997</v>
      </c>
      <c r="M128" s="10">
        <v>3970</v>
      </c>
      <c r="N128" s="9">
        <v>28</v>
      </c>
      <c r="O128" s="32">
        <f>SUM(K128,K129)</f>
        <v>10</v>
      </c>
      <c r="P128" s="6">
        <v>1</v>
      </c>
      <c r="Q128" s="7" t="s">
        <v>116</v>
      </c>
      <c r="R128" s="8">
        <v>3</v>
      </c>
      <c r="S128" s="9">
        <v>32</v>
      </c>
      <c r="T128" s="10">
        <v>2790</v>
      </c>
      <c r="U128" s="9">
        <v>38</v>
      </c>
      <c r="V128" s="32">
        <f>SUM(R128,R129)</f>
        <v>9</v>
      </c>
      <c r="W128" s="32">
        <f>SUM(H128,O128,V128)</f>
        <v>50</v>
      </c>
      <c r="X128" s="31">
        <f>SUM(W128)-35</f>
        <v>15</v>
      </c>
      <c r="Y128" s="30" t="s">
        <v>231</v>
      </c>
      <c r="Z128" s="30"/>
    </row>
    <row r="129" spans="1:26">
      <c r="A129" s="31"/>
      <c r="B129" s="6">
        <v>2</v>
      </c>
      <c r="C129" s="7" t="s">
        <v>147</v>
      </c>
      <c r="D129" s="8">
        <v>11</v>
      </c>
      <c r="E129" s="9">
        <v>34.700000000000003</v>
      </c>
      <c r="F129" s="10">
        <v>10730</v>
      </c>
      <c r="G129" s="9">
        <v>14</v>
      </c>
      <c r="H129" s="32"/>
      <c r="I129" s="6">
        <v>2</v>
      </c>
      <c r="J129" s="7" t="s">
        <v>202</v>
      </c>
      <c r="K129" s="8">
        <v>6</v>
      </c>
      <c r="L129" s="9">
        <v>31.3</v>
      </c>
      <c r="M129" s="10">
        <v>5550</v>
      </c>
      <c r="N129" s="9">
        <v>18</v>
      </c>
      <c r="O129" s="32"/>
      <c r="P129" s="6">
        <v>2</v>
      </c>
      <c r="Q129" s="7" t="s">
        <v>90</v>
      </c>
      <c r="R129" s="8">
        <v>6</v>
      </c>
      <c r="S129" s="9">
        <v>32</v>
      </c>
      <c r="T129" s="10">
        <v>5670</v>
      </c>
      <c r="U129" s="9">
        <v>20</v>
      </c>
      <c r="V129" s="32"/>
      <c r="W129" s="32"/>
      <c r="X129" s="31"/>
      <c r="Y129" s="30"/>
      <c r="Z129" s="30"/>
    </row>
    <row r="130" spans="1:26">
      <c r="A130" s="33">
        <v>2</v>
      </c>
      <c r="B130" s="12">
        <v>3</v>
      </c>
      <c r="C130" s="11" t="s">
        <v>152</v>
      </c>
      <c r="D130" s="13">
        <v>6</v>
      </c>
      <c r="E130" s="14">
        <v>35.5</v>
      </c>
      <c r="F130" s="15">
        <v>5910</v>
      </c>
      <c r="G130" s="14">
        <v>23</v>
      </c>
      <c r="H130" s="38">
        <f>SUM(D130,D131)</f>
        <v>18</v>
      </c>
      <c r="I130" s="12">
        <v>3</v>
      </c>
      <c r="J130" s="11" t="s">
        <v>170</v>
      </c>
      <c r="K130" s="13">
        <v>5</v>
      </c>
      <c r="L130" s="14">
        <v>38.700000000000003</v>
      </c>
      <c r="M130" s="15">
        <v>5330</v>
      </c>
      <c r="N130" s="14">
        <v>21</v>
      </c>
      <c r="O130" s="38">
        <f>SUM(K130,K131)</f>
        <v>6</v>
      </c>
      <c r="P130" s="12">
        <v>3</v>
      </c>
      <c r="Q130" s="11" t="s">
        <v>56</v>
      </c>
      <c r="R130" s="13">
        <v>5</v>
      </c>
      <c r="S130" s="14">
        <v>26.2</v>
      </c>
      <c r="T130" s="15">
        <v>4490</v>
      </c>
      <c r="U130" s="14">
        <v>23</v>
      </c>
      <c r="V130" s="38">
        <f>SUM(R130,R131)</f>
        <v>11</v>
      </c>
      <c r="W130" s="38">
        <f>SUM(H130,O130,V130)</f>
        <v>35</v>
      </c>
      <c r="X130" s="33">
        <f t="shared" ref="X130" si="52">SUM(W130)-35</f>
        <v>0</v>
      </c>
      <c r="Y130" s="29" t="s">
        <v>232</v>
      </c>
      <c r="Z130" s="29"/>
    </row>
    <row r="131" spans="1:26">
      <c r="A131" s="33"/>
      <c r="B131" s="12">
        <v>4</v>
      </c>
      <c r="C131" s="11" t="s">
        <v>122</v>
      </c>
      <c r="D131" s="13">
        <v>12</v>
      </c>
      <c r="E131" s="14">
        <v>31.6</v>
      </c>
      <c r="F131" s="15">
        <v>10830</v>
      </c>
      <c r="G131" s="14">
        <v>13</v>
      </c>
      <c r="H131" s="38"/>
      <c r="I131" s="12">
        <v>4</v>
      </c>
      <c r="J131" s="11" t="s">
        <v>194</v>
      </c>
      <c r="K131" s="13">
        <v>1</v>
      </c>
      <c r="L131" s="14">
        <v>34.5</v>
      </c>
      <c r="M131" s="15">
        <v>1150</v>
      </c>
      <c r="N131" s="14">
        <v>47</v>
      </c>
      <c r="O131" s="38"/>
      <c r="P131" s="12">
        <v>4</v>
      </c>
      <c r="Q131" s="11" t="s">
        <v>41</v>
      </c>
      <c r="R131" s="13">
        <v>6</v>
      </c>
      <c r="S131" s="14">
        <v>32.799999999999997</v>
      </c>
      <c r="T131" s="15">
        <v>6030</v>
      </c>
      <c r="U131" s="14">
        <v>17</v>
      </c>
      <c r="V131" s="38"/>
      <c r="W131" s="38"/>
      <c r="X131" s="33"/>
      <c r="Y131" s="29"/>
      <c r="Z131" s="29"/>
    </row>
    <row r="132" spans="1:26">
      <c r="A132" s="31">
        <v>3</v>
      </c>
      <c r="B132" s="6">
        <v>5</v>
      </c>
      <c r="C132" s="7" t="s">
        <v>120</v>
      </c>
      <c r="D132" s="8">
        <v>1</v>
      </c>
      <c r="E132" s="9">
        <v>30.9</v>
      </c>
      <c r="F132" s="10">
        <v>1030</v>
      </c>
      <c r="G132" s="9">
        <v>52</v>
      </c>
      <c r="H132" s="32">
        <f>SUM(D132,D133)</f>
        <v>7</v>
      </c>
      <c r="I132" s="6">
        <v>5</v>
      </c>
      <c r="J132" s="7" t="s">
        <v>186</v>
      </c>
      <c r="K132" s="8">
        <v>1</v>
      </c>
      <c r="L132" s="9">
        <v>25.2</v>
      </c>
      <c r="M132" s="10">
        <v>880</v>
      </c>
      <c r="N132" s="9">
        <v>52</v>
      </c>
      <c r="O132" s="32">
        <f>SUM(K132,K133)</f>
        <v>4</v>
      </c>
      <c r="P132" s="6">
        <v>5</v>
      </c>
      <c r="Q132" s="7" t="s">
        <v>87</v>
      </c>
      <c r="R132" s="8">
        <v>2</v>
      </c>
      <c r="S132" s="9">
        <v>32.700000000000003</v>
      </c>
      <c r="T132" s="10">
        <v>1970</v>
      </c>
      <c r="U132" s="9">
        <v>41</v>
      </c>
      <c r="V132" s="32">
        <f>SUM(R132,R133)</f>
        <v>6</v>
      </c>
      <c r="W132" s="32">
        <f>SUM(H132,O132,V132)</f>
        <v>17</v>
      </c>
      <c r="X132" s="31">
        <f t="shared" ref="X132" si="53">SUM(W132)-35</f>
        <v>-18</v>
      </c>
      <c r="Y132" s="30" t="s">
        <v>21</v>
      </c>
      <c r="Z132" s="30"/>
    </row>
    <row r="133" spans="1:26">
      <c r="A133" s="31"/>
      <c r="B133" s="6">
        <v>6</v>
      </c>
      <c r="C133" s="7" t="s">
        <v>150</v>
      </c>
      <c r="D133" s="8">
        <v>6</v>
      </c>
      <c r="E133" s="9">
        <v>37.200000000000003</v>
      </c>
      <c r="F133" s="10">
        <v>6030</v>
      </c>
      <c r="G133" s="9">
        <v>22</v>
      </c>
      <c r="H133" s="32"/>
      <c r="I133" s="6">
        <v>6</v>
      </c>
      <c r="J133" s="7" t="s">
        <v>205</v>
      </c>
      <c r="K133" s="8">
        <v>3</v>
      </c>
      <c r="L133" s="9">
        <v>32.1</v>
      </c>
      <c r="M133" s="10">
        <v>3030</v>
      </c>
      <c r="N133" s="9">
        <v>34</v>
      </c>
      <c r="O133" s="32"/>
      <c r="P133" s="6">
        <v>6</v>
      </c>
      <c r="Q133" s="7" t="s">
        <v>110</v>
      </c>
      <c r="R133" s="8">
        <v>4</v>
      </c>
      <c r="S133" s="9">
        <v>31.8</v>
      </c>
      <c r="T133" s="10">
        <v>3670</v>
      </c>
      <c r="U133" s="9">
        <v>29</v>
      </c>
      <c r="V133" s="32"/>
      <c r="W133" s="32"/>
      <c r="X133" s="31"/>
      <c r="Y133" s="30"/>
      <c r="Z133" s="30"/>
    </row>
    <row r="134" spans="1:26">
      <c r="A134" s="33">
        <v>4</v>
      </c>
      <c r="B134" s="12">
        <v>7</v>
      </c>
      <c r="C134" s="11" t="s">
        <v>142</v>
      </c>
      <c r="D134" s="13">
        <v>5</v>
      </c>
      <c r="E134" s="14">
        <v>36</v>
      </c>
      <c r="F134" s="15">
        <v>5240</v>
      </c>
      <c r="G134" s="14">
        <v>27</v>
      </c>
      <c r="H134" s="39">
        <f>SUM(D134,D135)</f>
        <v>6</v>
      </c>
      <c r="I134" s="12">
        <v>7</v>
      </c>
      <c r="J134" s="11" t="s">
        <v>167</v>
      </c>
      <c r="K134" s="13">
        <v>2</v>
      </c>
      <c r="L134" s="14">
        <v>30.5</v>
      </c>
      <c r="M134" s="15">
        <v>1970</v>
      </c>
      <c r="N134" s="14">
        <v>41</v>
      </c>
      <c r="O134" s="39">
        <f>SUM(K134,K135)</f>
        <v>7</v>
      </c>
      <c r="P134" s="12">
        <v>7</v>
      </c>
      <c r="Q134" s="11" t="s">
        <v>114</v>
      </c>
      <c r="R134" s="13">
        <v>1</v>
      </c>
      <c r="S134" s="14">
        <v>27.8</v>
      </c>
      <c r="T134" s="15">
        <v>940</v>
      </c>
      <c r="U134" s="14">
        <v>47</v>
      </c>
      <c r="V134" s="38">
        <f>SUM(R134,R135)</f>
        <v>1</v>
      </c>
      <c r="W134" s="38">
        <f>SUM(H134,O134,V134)</f>
        <v>14</v>
      </c>
      <c r="X134" s="33">
        <f t="shared" ref="X134" si="54">SUM(W134)-35</f>
        <v>-21</v>
      </c>
      <c r="Y134" s="29" t="s">
        <v>21</v>
      </c>
      <c r="Z134" s="29"/>
    </row>
    <row r="135" spans="1:26">
      <c r="A135" s="33"/>
      <c r="B135" s="12">
        <v>8</v>
      </c>
      <c r="C135" s="11" t="s">
        <v>157</v>
      </c>
      <c r="D135" s="13">
        <v>1</v>
      </c>
      <c r="E135" s="14">
        <v>31.8</v>
      </c>
      <c r="F135" s="15">
        <v>1060</v>
      </c>
      <c r="G135" s="14">
        <v>50</v>
      </c>
      <c r="H135" s="40"/>
      <c r="I135" s="12">
        <v>8</v>
      </c>
      <c r="J135" s="11" t="s">
        <v>189</v>
      </c>
      <c r="K135" s="13">
        <v>5</v>
      </c>
      <c r="L135" s="14">
        <v>34.6</v>
      </c>
      <c r="M135" s="15">
        <v>4940</v>
      </c>
      <c r="N135" s="14">
        <v>22</v>
      </c>
      <c r="O135" s="40"/>
      <c r="P135" s="12">
        <v>8</v>
      </c>
      <c r="Q135" s="11" t="s">
        <v>86</v>
      </c>
      <c r="R135" s="13">
        <v>0</v>
      </c>
      <c r="S135" s="14"/>
      <c r="T135" s="15"/>
      <c r="U135" s="14">
        <v>54</v>
      </c>
      <c r="V135" s="38"/>
      <c r="W135" s="38"/>
      <c r="X135" s="33"/>
      <c r="Y135" s="29"/>
      <c r="Z135" s="29"/>
    </row>
    <row r="136" spans="1:26">
      <c r="A136" s="31">
        <v>5</v>
      </c>
      <c r="B136" s="6">
        <v>9</v>
      </c>
      <c r="C136" s="7" t="s">
        <v>164</v>
      </c>
      <c r="D136" s="8">
        <v>1</v>
      </c>
      <c r="E136" s="9">
        <v>31.6</v>
      </c>
      <c r="F136" s="10">
        <v>1060</v>
      </c>
      <c r="G136" s="9">
        <v>51</v>
      </c>
      <c r="H136" s="32">
        <f>SUM(D136,D137)</f>
        <v>3</v>
      </c>
      <c r="I136" s="6">
        <v>9</v>
      </c>
      <c r="J136" s="7" t="s">
        <v>47</v>
      </c>
      <c r="K136" s="8">
        <v>2</v>
      </c>
      <c r="L136" s="9">
        <v>32.200000000000003</v>
      </c>
      <c r="M136" s="10">
        <v>2150</v>
      </c>
      <c r="N136" s="9">
        <v>39</v>
      </c>
      <c r="O136" s="36">
        <f>SUM(K136,K137)</f>
        <v>3</v>
      </c>
      <c r="P136" s="6">
        <v>9</v>
      </c>
      <c r="Q136" s="7" t="s">
        <v>115</v>
      </c>
      <c r="R136" s="8">
        <v>1</v>
      </c>
      <c r="S136" s="9">
        <v>30.1</v>
      </c>
      <c r="T136" s="10">
        <v>1030</v>
      </c>
      <c r="U136" s="9">
        <v>46</v>
      </c>
      <c r="V136" s="32">
        <f>SUM(R136,R137)</f>
        <v>1</v>
      </c>
      <c r="W136" s="32">
        <f>SUM(H136,O136,V136)</f>
        <v>7</v>
      </c>
      <c r="X136" s="31">
        <f t="shared" ref="X136" si="55">SUM(W136)-35</f>
        <v>-28</v>
      </c>
      <c r="Y136" s="30" t="s">
        <v>21</v>
      </c>
      <c r="Z136" s="30"/>
    </row>
    <row r="137" spans="1:26">
      <c r="A137" s="31"/>
      <c r="B137" s="6">
        <v>10</v>
      </c>
      <c r="C137" s="7" t="s">
        <v>133</v>
      </c>
      <c r="D137" s="8">
        <v>2</v>
      </c>
      <c r="E137" s="9">
        <v>32.6</v>
      </c>
      <c r="F137" s="10">
        <v>1970</v>
      </c>
      <c r="G137" s="9">
        <v>43</v>
      </c>
      <c r="H137" s="32"/>
      <c r="I137" s="6">
        <v>10</v>
      </c>
      <c r="J137" s="7" t="s">
        <v>188</v>
      </c>
      <c r="K137" s="8">
        <v>1</v>
      </c>
      <c r="L137" s="9">
        <v>31</v>
      </c>
      <c r="M137" s="10">
        <v>1030</v>
      </c>
      <c r="N137" s="9">
        <v>48</v>
      </c>
      <c r="O137" s="37"/>
      <c r="P137" s="6">
        <v>10</v>
      </c>
      <c r="Q137" s="7" t="s">
        <v>49</v>
      </c>
      <c r="R137" s="8">
        <v>0</v>
      </c>
      <c r="S137" s="9"/>
      <c r="T137" s="10"/>
      <c r="U137" s="9">
        <v>54</v>
      </c>
      <c r="V137" s="32"/>
      <c r="W137" s="32"/>
      <c r="X137" s="31"/>
      <c r="Y137" s="30"/>
      <c r="Z137" s="30"/>
    </row>
    <row r="138" spans="1:26">
      <c r="A138" s="33">
        <v>6</v>
      </c>
      <c r="B138" s="12">
        <v>11</v>
      </c>
      <c r="C138" s="11" t="s">
        <v>123</v>
      </c>
      <c r="D138" s="13">
        <v>2</v>
      </c>
      <c r="E138" s="14">
        <v>30.5</v>
      </c>
      <c r="F138" s="15">
        <v>2030</v>
      </c>
      <c r="G138" s="14">
        <v>42</v>
      </c>
      <c r="H138" s="38">
        <f>SUM(D138,D139)</f>
        <v>4</v>
      </c>
      <c r="I138" s="12">
        <v>11</v>
      </c>
      <c r="J138" s="11" t="s">
        <v>178</v>
      </c>
      <c r="K138" s="13">
        <v>6</v>
      </c>
      <c r="L138" s="14">
        <v>33.9</v>
      </c>
      <c r="M138" s="15">
        <v>5970</v>
      </c>
      <c r="N138" s="14">
        <v>14</v>
      </c>
      <c r="O138" s="39">
        <f>SUM(K138,K139)</f>
        <v>9</v>
      </c>
      <c r="P138" s="12">
        <v>11</v>
      </c>
      <c r="Q138" s="11" t="s">
        <v>33</v>
      </c>
      <c r="R138" s="13">
        <v>3</v>
      </c>
      <c r="S138" s="14">
        <v>33.5</v>
      </c>
      <c r="T138" s="15">
        <v>3210</v>
      </c>
      <c r="U138" s="14">
        <v>34</v>
      </c>
      <c r="V138" s="38">
        <f>SUM(R138,R139)</f>
        <v>11</v>
      </c>
      <c r="W138" s="38">
        <f>SUM(H138,O138,V138)</f>
        <v>24</v>
      </c>
      <c r="X138" s="33">
        <f t="shared" ref="X138" si="56">SUM(W138)-35</f>
        <v>-11</v>
      </c>
      <c r="Y138" s="29" t="s">
        <v>21</v>
      </c>
      <c r="Z138" s="29"/>
    </row>
    <row r="139" spans="1:26">
      <c r="A139" s="33"/>
      <c r="B139" s="12">
        <v>12</v>
      </c>
      <c r="C139" s="11" t="s">
        <v>146</v>
      </c>
      <c r="D139" s="13">
        <v>2</v>
      </c>
      <c r="E139" s="14">
        <v>29</v>
      </c>
      <c r="F139" s="15">
        <v>1910</v>
      </c>
      <c r="G139" s="14">
        <v>44</v>
      </c>
      <c r="H139" s="38"/>
      <c r="I139" s="12">
        <v>12</v>
      </c>
      <c r="J139" s="11" t="s">
        <v>175</v>
      </c>
      <c r="K139" s="13">
        <v>3</v>
      </c>
      <c r="L139" s="14">
        <v>31</v>
      </c>
      <c r="M139" s="15">
        <v>2880</v>
      </c>
      <c r="N139" s="14">
        <v>36</v>
      </c>
      <c r="O139" s="40"/>
      <c r="P139" s="12">
        <v>12</v>
      </c>
      <c r="Q139" s="11" t="s">
        <v>83</v>
      </c>
      <c r="R139" s="13">
        <v>8</v>
      </c>
      <c r="S139" s="14">
        <v>37.6</v>
      </c>
      <c r="T139" s="15">
        <v>8270</v>
      </c>
      <c r="U139" s="14">
        <v>11</v>
      </c>
      <c r="V139" s="38"/>
      <c r="W139" s="38"/>
      <c r="X139" s="33"/>
      <c r="Y139" s="29"/>
      <c r="Z139" s="29"/>
    </row>
    <row r="140" spans="1:26">
      <c r="A140" s="31">
        <v>7</v>
      </c>
      <c r="B140" s="6">
        <v>13</v>
      </c>
      <c r="C140" s="7" t="s">
        <v>130</v>
      </c>
      <c r="D140" s="8">
        <v>3</v>
      </c>
      <c r="E140" s="9">
        <v>34.5</v>
      </c>
      <c r="F140" s="10">
        <v>3210</v>
      </c>
      <c r="G140" s="9">
        <v>35</v>
      </c>
      <c r="H140" s="32">
        <f>SUM(D140,D141)</f>
        <v>7</v>
      </c>
      <c r="I140" s="6">
        <v>13</v>
      </c>
      <c r="J140" s="7" t="s">
        <v>54</v>
      </c>
      <c r="K140" s="8">
        <v>7</v>
      </c>
      <c r="L140" s="9">
        <v>34.5</v>
      </c>
      <c r="M140" s="10">
        <v>7360</v>
      </c>
      <c r="N140" s="9">
        <v>12</v>
      </c>
      <c r="O140" s="36">
        <f>SUM(K140,K141)</f>
        <v>7</v>
      </c>
      <c r="P140" s="6">
        <v>13</v>
      </c>
      <c r="Q140" s="7" t="s">
        <v>100</v>
      </c>
      <c r="R140" s="8">
        <v>9</v>
      </c>
      <c r="S140" s="9">
        <v>35</v>
      </c>
      <c r="T140" s="10">
        <v>9360</v>
      </c>
      <c r="U140" s="9">
        <v>9</v>
      </c>
      <c r="V140" s="32">
        <f>SUM(R140,R141)</f>
        <v>16</v>
      </c>
      <c r="W140" s="32">
        <f>SUM(H140,O140,V140)</f>
        <v>30</v>
      </c>
      <c r="X140" s="31">
        <f t="shared" ref="X140" si="57">SUM(W140)-35</f>
        <v>-5</v>
      </c>
      <c r="Y140" s="30" t="s">
        <v>25</v>
      </c>
      <c r="Z140" s="30"/>
    </row>
    <row r="141" spans="1:26">
      <c r="A141" s="31"/>
      <c r="B141" s="6">
        <v>14</v>
      </c>
      <c r="C141" s="7" t="s">
        <v>131</v>
      </c>
      <c r="D141" s="8">
        <v>4</v>
      </c>
      <c r="E141" s="9">
        <v>29</v>
      </c>
      <c r="F141" s="10">
        <v>3610</v>
      </c>
      <c r="G141" s="9">
        <v>32</v>
      </c>
      <c r="H141" s="32"/>
      <c r="I141" s="6">
        <v>14</v>
      </c>
      <c r="J141" s="7" t="s">
        <v>36</v>
      </c>
      <c r="K141" s="8">
        <v>0</v>
      </c>
      <c r="L141" s="9"/>
      <c r="M141" s="10"/>
      <c r="N141" s="9">
        <v>54</v>
      </c>
      <c r="O141" s="37"/>
      <c r="P141" s="6">
        <v>14</v>
      </c>
      <c r="Q141" s="7" t="s">
        <v>95</v>
      </c>
      <c r="R141" s="8">
        <v>7</v>
      </c>
      <c r="S141" s="9">
        <v>33</v>
      </c>
      <c r="T141" s="10">
        <v>6910</v>
      </c>
      <c r="U141" s="9">
        <v>15</v>
      </c>
      <c r="V141" s="32"/>
      <c r="W141" s="32"/>
      <c r="X141" s="31"/>
      <c r="Y141" s="30"/>
      <c r="Z141" s="30"/>
    </row>
    <row r="142" spans="1:26">
      <c r="A142" s="33">
        <v>8</v>
      </c>
      <c r="B142" s="12">
        <v>15</v>
      </c>
      <c r="C142" s="11" t="s">
        <v>144</v>
      </c>
      <c r="D142" s="13">
        <v>3</v>
      </c>
      <c r="E142" s="14">
        <v>29.3</v>
      </c>
      <c r="F142" s="15">
        <v>2850</v>
      </c>
      <c r="G142" s="14">
        <v>38</v>
      </c>
      <c r="H142" s="38">
        <f>SUM(D142,D143)</f>
        <v>7</v>
      </c>
      <c r="I142" s="12">
        <v>15</v>
      </c>
      <c r="J142" s="11" t="s">
        <v>192</v>
      </c>
      <c r="K142" s="13">
        <v>3</v>
      </c>
      <c r="L142" s="14">
        <v>32.5</v>
      </c>
      <c r="M142" s="15">
        <v>3150</v>
      </c>
      <c r="N142" s="14">
        <v>32</v>
      </c>
      <c r="O142" s="38">
        <f>SUM(K142,K143)</f>
        <v>3</v>
      </c>
      <c r="P142" s="12">
        <v>15</v>
      </c>
      <c r="Q142" s="11" t="s">
        <v>106</v>
      </c>
      <c r="R142" s="13">
        <v>2</v>
      </c>
      <c r="S142" s="14">
        <v>29.5</v>
      </c>
      <c r="T142" s="15">
        <v>1880</v>
      </c>
      <c r="U142" s="14">
        <v>43</v>
      </c>
      <c r="V142" s="38">
        <f>SUM(R142,R143)</f>
        <v>5</v>
      </c>
      <c r="W142" s="38">
        <f>SUM(H142,O142,V142)</f>
        <v>15</v>
      </c>
      <c r="X142" s="33">
        <f t="shared" ref="X142" si="58">SUM(W142)-35</f>
        <v>-20</v>
      </c>
      <c r="Y142" s="29" t="s">
        <v>233</v>
      </c>
      <c r="Z142" s="29"/>
    </row>
    <row r="143" spans="1:26">
      <c r="A143" s="33"/>
      <c r="B143" s="12">
        <v>16</v>
      </c>
      <c r="C143" s="11" t="s">
        <v>35</v>
      </c>
      <c r="D143" s="13">
        <v>4</v>
      </c>
      <c r="E143" s="14">
        <v>29.5</v>
      </c>
      <c r="F143" s="15">
        <v>3640</v>
      </c>
      <c r="G143" s="14">
        <v>31</v>
      </c>
      <c r="H143" s="38"/>
      <c r="I143" s="12">
        <v>16</v>
      </c>
      <c r="J143" s="11" t="s">
        <v>208</v>
      </c>
      <c r="K143" s="13">
        <v>0</v>
      </c>
      <c r="L143" s="14"/>
      <c r="M143" s="15"/>
      <c r="N143" s="14">
        <v>54</v>
      </c>
      <c r="O143" s="38"/>
      <c r="P143" s="12">
        <v>16</v>
      </c>
      <c r="Q143" s="11" t="s">
        <v>79</v>
      </c>
      <c r="R143" s="13">
        <v>3</v>
      </c>
      <c r="S143" s="14">
        <v>38.6</v>
      </c>
      <c r="T143" s="15">
        <v>3270</v>
      </c>
      <c r="U143" s="14">
        <v>31</v>
      </c>
      <c r="V143" s="38"/>
      <c r="W143" s="38"/>
      <c r="X143" s="33"/>
      <c r="Y143" s="29"/>
      <c r="Z143" s="29"/>
    </row>
    <row r="144" spans="1:26">
      <c r="A144" s="31">
        <v>9</v>
      </c>
      <c r="B144" s="6">
        <v>17</v>
      </c>
      <c r="C144" s="7" t="s">
        <v>140</v>
      </c>
      <c r="D144" s="8">
        <v>5</v>
      </c>
      <c r="E144" s="9">
        <v>38.5</v>
      </c>
      <c r="F144" s="10">
        <v>5360</v>
      </c>
      <c r="G144" s="9">
        <v>26</v>
      </c>
      <c r="H144" s="32">
        <f>SUM(D144,D145)</f>
        <v>13</v>
      </c>
      <c r="I144" s="6">
        <v>17</v>
      </c>
      <c r="J144" s="7" t="s">
        <v>201</v>
      </c>
      <c r="K144" s="8">
        <v>7</v>
      </c>
      <c r="L144" s="9">
        <v>38.5</v>
      </c>
      <c r="M144" s="10">
        <v>7480</v>
      </c>
      <c r="N144" s="9">
        <v>10</v>
      </c>
      <c r="O144" s="32">
        <f>SUM(K144,K145)</f>
        <v>11</v>
      </c>
      <c r="P144" s="6">
        <v>17</v>
      </c>
      <c r="Q144" s="7" t="s">
        <v>92</v>
      </c>
      <c r="R144" s="8">
        <v>4</v>
      </c>
      <c r="S144" s="9">
        <v>30</v>
      </c>
      <c r="T144" s="10">
        <v>3640</v>
      </c>
      <c r="U144" s="9">
        <v>30</v>
      </c>
      <c r="V144" s="32">
        <f>SUM(R144,R145)</f>
        <v>7</v>
      </c>
      <c r="W144" s="32">
        <f>SUM(H144,O144,V144)</f>
        <v>31</v>
      </c>
      <c r="X144" s="31">
        <f t="shared" ref="X144" si="59">SUM(W144)-35</f>
        <v>-4</v>
      </c>
      <c r="Y144" s="30" t="s">
        <v>26</v>
      </c>
      <c r="Z144" s="30"/>
    </row>
    <row r="145" spans="1:26">
      <c r="A145" s="31"/>
      <c r="B145" s="6">
        <v>18</v>
      </c>
      <c r="C145" s="7" t="s">
        <v>141</v>
      </c>
      <c r="D145" s="8">
        <v>8</v>
      </c>
      <c r="E145" s="9">
        <v>33.5</v>
      </c>
      <c r="F145" s="10">
        <v>6970</v>
      </c>
      <c r="G145" s="9">
        <v>20</v>
      </c>
      <c r="H145" s="32"/>
      <c r="I145" s="6">
        <v>18</v>
      </c>
      <c r="J145" s="7" t="s">
        <v>171</v>
      </c>
      <c r="K145" s="8">
        <v>4</v>
      </c>
      <c r="L145" s="9">
        <v>30</v>
      </c>
      <c r="M145" s="10">
        <v>3640</v>
      </c>
      <c r="N145" s="9">
        <v>30</v>
      </c>
      <c r="O145" s="32"/>
      <c r="P145" s="6">
        <v>18</v>
      </c>
      <c r="Q145" s="7" t="s">
        <v>113</v>
      </c>
      <c r="R145" s="8">
        <v>3</v>
      </c>
      <c r="S145" s="9">
        <v>30</v>
      </c>
      <c r="T145" s="10">
        <v>2820</v>
      </c>
      <c r="U145" s="9">
        <v>37</v>
      </c>
      <c r="V145" s="32"/>
      <c r="W145" s="32"/>
      <c r="X145" s="31"/>
      <c r="Y145" s="30"/>
      <c r="Z145" s="30"/>
    </row>
    <row r="146" spans="1:26">
      <c r="A146" s="33">
        <v>10</v>
      </c>
      <c r="B146" s="12">
        <v>19</v>
      </c>
      <c r="C146" s="11" t="s">
        <v>149</v>
      </c>
      <c r="D146" s="13">
        <v>2</v>
      </c>
      <c r="E146" s="14">
        <v>27.2</v>
      </c>
      <c r="F146" s="15">
        <v>1820</v>
      </c>
      <c r="G146" s="14">
        <v>47</v>
      </c>
      <c r="H146" s="38">
        <f>SUM(D146,D147)</f>
        <v>9</v>
      </c>
      <c r="I146" s="12">
        <v>19</v>
      </c>
      <c r="J146" s="11" t="s">
        <v>38</v>
      </c>
      <c r="K146" s="13">
        <v>3</v>
      </c>
      <c r="L146" s="14">
        <v>36.700000000000003</v>
      </c>
      <c r="M146" s="15">
        <v>3390</v>
      </c>
      <c r="N146" s="14">
        <v>31</v>
      </c>
      <c r="O146" s="38">
        <f>SUM(K146,K147)</f>
        <v>5</v>
      </c>
      <c r="P146" s="12">
        <v>19</v>
      </c>
      <c r="Q146" s="11" t="s">
        <v>109</v>
      </c>
      <c r="R146" s="13">
        <v>4</v>
      </c>
      <c r="S146" s="14">
        <v>30.7</v>
      </c>
      <c r="T146" s="15">
        <v>3700</v>
      </c>
      <c r="U146" s="14">
        <v>28</v>
      </c>
      <c r="V146" s="38">
        <f>SUM(R146,R147)</f>
        <v>5</v>
      </c>
      <c r="W146" s="38">
        <f>SUM(H146,O146,V146)</f>
        <v>19</v>
      </c>
      <c r="X146" s="33">
        <f t="shared" ref="X146" si="60">SUM(W146)-35</f>
        <v>-16</v>
      </c>
      <c r="Y146" s="29" t="s">
        <v>234</v>
      </c>
      <c r="Z146" s="29"/>
    </row>
    <row r="147" spans="1:26">
      <c r="A147" s="33"/>
      <c r="B147" s="12">
        <v>20</v>
      </c>
      <c r="C147" s="11" t="s">
        <v>119</v>
      </c>
      <c r="D147" s="13">
        <v>7</v>
      </c>
      <c r="E147" s="14">
        <v>37.1</v>
      </c>
      <c r="F147" s="15">
        <v>7390</v>
      </c>
      <c r="G147" s="14">
        <v>19</v>
      </c>
      <c r="H147" s="38"/>
      <c r="I147" s="12">
        <v>20</v>
      </c>
      <c r="J147" s="11" t="s">
        <v>165</v>
      </c>
      <c r="K147" s="13">
        <v>2</v>
      </c>
      <c r="L147" s="14">
        <v>34.1</v>
      </c>
      <c r="M147" s="15">
        <v>2120</v>
      </c>
      <c r="N147" s="14">
        <v>40</v>
      </c>
      <c r="O147" s="38"/>
      <c r="P147" s="12">
        <v>20</v>
      </c>
      <c r="Q147" s="11" t="s">
        <v>77</v>
      </c>
      <c r="R147" s="13">
        <v>1</v>
      </c>
      <c r="S147" s="14">
        <v>26.7</v>
      </c>
      <c r="T147" s="15">
        <v>910</v>
      </c>
      <c r="U147" s="14">
        <v>48</v>
      </c>
      <c r="V147" s="38"/>
      <c r="W147" s="38"/>
      <c r="X147" s="33"/>
      <c r="Y147" s="29"/>
      <c r="Z147" s="29"/>
    </row>
    <row r="148" spans="1:26">
      <c r="A148" s="31">
        <v>11</v>
      </c>
      <c r="B148" s="6">
        <v>21</v>
      </c>
      <c r="C148" s="7" t="s">
        <v>155</v>
      </c>
      <c r="D148" s="8">
        <v>3</v>
      </c>
      <c r="E148" s="9">
        <v>35.200000000000003</v>
      </c>
      <c r="F148" s="10">
        <v>3180</v>
      </c>
      <c r="G148" s="9">
        <v>36</v>
      </c>
      <c r="H148" s="32">
        <f>SUM(D148,D149)</f>
        <v>5</v>
      </c>
      <c r="I148" s="6">
        <v>21</v>
      </c>
      <c r="J148" s="7" t="s">
        <v>166</v>
      </c>
      <c r="K148" s="8">
        <v>3</v>
      </c>
      <c r="L148" s="9">
        <v>31.3</v>
      </c>
      <c r="M148" s="10">
        <v>3000</v>
      </c>
      <c r="N148" s="9">
        <v>35</v>
      </c>
      <c r="O148" s="32">
        <f>SUM(K148,K149)</f>
        <v>4</v>
      </c>
      <c r="P148" s="6">
        <v>21</v>
      </c>
      <c r="Q148" s="7" t="s">
        <v>93</v>
      </c>
      <c r="R148" s="8">
        <v>0</v>
      </c>
      <c r="S148" s="9"/>
      <c r="T148" s="10"/>
      <c r="U148" s="9">
        <v>54</v>
      </c>
      <c r="V148" s="32">
        <f>SUM(R148,R149)</f>
        <v>0</v>
      </c>
      <c r="W148" s="32">
        <f>SUM(H148,O148,V148)</f>
        <v>9</v>
      </c>
      <c r="X148" s="31">
        <f t="shared" ref="X148" si="61">SUM(W148)-35</f>
        <v>-26</v>
      </c>
      <c r="Y148" s="30" t="s">
        <v>26</v>
      </c>
      <c r="Z148" s="30"/>
    </row>
    <row r="149" spans="1:26">
      <c r="A149" s="31"/>
      <c r="B149" s="6">
        <v>22</v>
      </c>
      <c r="C149" s="7" t="s">
        <v>162</v>
      </c>
      <c r="D149" s="8">
        <v>2</v>
      </c>
      <c r="E149" s="9">
        <v>27.5</v>
      </c>
      <c r="F149" s="10">
        <v>1820</v>
      </c>
      <c r="G149" s="9">
        <v>46</v>
      </c>
      <c r="H149" s="32"/>
      <c r="I149" s="6">
        <v>22</v>
      </c>
      <c r="J149" s="7" t="s">
        <v>197</v>
      </c>
      <c r="K149" s="8">
        <v>1</v>
      </c>
      <c r="L149" s="9">
        <v>25.8</v>
      </c>
      <c r="M149" s="10">
        <v>880</v>
      </c>
      <c r="N149" s="9">
        <v>50</v>
      </c>
      <c r="O149" s="32"/>
      <c r="P149" s="6">
        <v>22</v>
      </c>
      <c r="Q149" s="7" t="s">
        <v>72</v>
      </c>
      <c r="R149" s="8">
        <v>0</v>
      </c>
      <c r="S149" s="9"/>
      <c r="T149" s="10"/>
      <c r="U149" s="9">
        <v>54</v>
      </c>
      <c r="V149" s="32"/>
      <c r="W149" s="32"/>
      <c r="X149" s="31"/>
      <c r="Y149" s="30"/>
      <c r="Z149" s="30"/>
    </row>
    <row r="150" spans="1:26">
      <c r="A150" s="33">
        <v>12</v>
      </c>
      <c r="B150" s="12">
        <v>23</v>
      </c>
      <c r="C150" s="11" t="s">
        <v>51</v>
      </c>
      <c r="D150" s="13">
        <v>5</v>
      </c>
      <c r="E150" s="14">
        <v>34</v>
      </c>
      <c r="F150" s="15">
        <v>5180</v>
      </c>
      <c r="G150" s="14">
        <v>28</v>
      </c>
      <c r="H150" s="38">
        <f>SUM(D150,D151)</f>
        <v>11</v>
      </c>
      <c r="I150" s="12">
        <v>23</v>
      </c>
      <c r="J150" s="11" t="s">
        <v>172</v>
      </c>
      <c r="K150" s="13">
        <v>4</v>
      </c>
      <c r="L150" s="14">
        <v>40.1</v>
      </c>
      <c r="M150" s="15">
        <v>4330</v>
      </c>
      <c r="N150" s="14">
        <v>27</v>
      </c>
      <c r="O150" s="38">
        <f>SUM(K150,K151)</f>
        <v>6</v>
      </c>
      <c r="P150" s="12">
        <v>23</v>
      </c>
      <c r="Q150" s="11" t="s">
        <v>84</v>
      </c>
      <c r="R150" s="13">
        <v>4</v>
      </c>
      <c r="S150" s="14">
        <v>37.700000000000003</v>
      </c>
      <c r="T150" s="15">
        <v>4330</v>
      </c>
      <c r="U150" s="14">
        <v>24</v>
      </c>
      <c r="V150" s="38">
        <f>SUM(R150,R151)</f>
        <v>6</v>
      </c>
      <c r="W150" s="38">
        <f>SUM(H150,O150,V150)</f>
        <v>23</v>
      </c>
      <c r="X150" s="33">
        <f t="shared" ref="X150" si="62">SUM(W150)-35</f>
        <v>-12</v>
      </c>
      <c r="Y150" s="29" t="s">
        <v>223</v>
      </c>
      <c r="Z150" s="29"/>
    </row>
    <row r="151" spans="1:26">
      <c r="A151" s="33"/>
      <c r="B151" s="12">
        <v>24</v>
      </c>
      <c r="C151" s="11" t="s">
        <v>154</v>
      </c>
      <c r="D151" s="13">
        <v>6</v>
      </c>
      <c r="E151" s="14">
        <v>40.4</v>
      </c>
      <c r="F151" s="15">
        <v>6630</v>
      </c>
      <c r="G151" s="14">
        <v>21</v>
      </c>
      <c r="H151" s="38"/>
      <c r="I151" s="12">
        <v>24</v>
      </c>
      <c r="J151" s="11" t="s">
        <v>185</v>
      </c>
      <c r="K151" s="13">
        <v>2</v>
      </c>
      <c r="L151" s="14">
        <v>27</v>
      </c>
      <c r="M151" s="15">
        <v>1820</v>
      </c>
      <c r="N151" s="14">
        <v>43</v>
      </c>
      <c r="O151" s="38"/>
      <c r="P151" s="12">
        <v>24</v>
      </c>
      <c r="Q151" s="11" t="s">
        <v>105</v>
      </c>
      <c r="R151" s="13">
        <v>2</v>
      </c>
      <c r="S151" s="14">
        <v>28</v>
      </c>
      <c r="T151" s="15">
        <v>1790</v>
      </c>
      <c r="U151" s="14">
        <v>45</v>
      </c>
      <c r="V151" s="38"/>
      <c r="W151" s="38"/>
      <c r="X151" s="33"/>
      <c r="Y151" s="29"/>
      <c r="Z151" s="29"/>
    </row>
    <row r="152" spans="1:26">
      <c r="A152" s="31">
        <v>13</v>
      </c>
      <c r="B152" s="6">
        <v>25</v>
      </c>
      <c r="C152" s="7" t="s">
        <v>148</v>
      </c>
      <c r="D152" s="8">
        <v>2</v>
      </c>
      <c r="E152" s="9">
        <v>38.6</v>
      </c>
      <c r="F152" s="10">
        <v>2150</v>
      </c>
      <c r="G152" s="9">
        <v>41</v>
      </c>
      <c r="H152" s="32">
        <f>SUM(D152,D153)</f>
        <v>5</v>
      </c>
      <c r="I152" s="6">
        <v>25</v>
      </c>
      <c r="J152" s="7" t="s">
        <v>207</v>
      </c>
      <c r="K152" s="8">
        <v>5</v>
      </c>
      <c r="L152" s="9">
        <v>37.1</v>
      </c>
      <c r="M152" s="10">
        <v>4760</v>
      </c>
      <c r="N152" s="9">
        <v>23</v>
      </c>
      <c r="O152" s="32">
        <f>SUM(K152,K153)</f>
        <v>10</v>
      </c>
      <c r="P152" s="6">
        <v>25</v>
      </c>
      <c r="Q152" s="7" t="s">
        <v>104</v>
      </c>
      <c r="R152" s="8">
        <v>2</v>
      </c>
      <c r="S152" s="9">
        <v>30</v>
      </c>
      <c r="T152" s="10">
        <v>1940</v>
      </c>
      <c r="U152" s="9">
        <v>42</v>
      </c>
      <c r="V152" s="32">
        <f>SUM(R152,R153)</f>
        <v>6</v>
      </c>
      <c r="W152" s="32">
        <f>SUM(H152,O152,V152)</f>
        <v>21</v>
      </c>
      <c r="X152" s="31">
        <f t="shared" ref="X152" si="63">SUM(W152)-35</f>
        <v>-14</v>
      </c>
      <c r="Y152" s="21" t="s">
        <v>235</v>
      </c>
      <c r="Z152" s="22"/>
    </row>
    <row r="153" spans="1:26">
      <c r="A153" s="31"/>
      <c r="B153" s="6">
        <v>26</v>
      </c>
      <c r="C153" s="7" t="s">
        <v>132</v>
      </c>
      <c r="D153" s="8">
        <v>3</v>
      </c>
      <c r="E153" s="9">
        <v>34.799999999999997</v>
      </c>
      <c r="F153" s="10">
        <v>3360</v>
      </c>
      <c r="G153" s="9">
        <v>33</v>
      </c>
      <c r="H153" s="32"/>
      <c r="I153" s="6">
        <v>26</v>
      </c>
      <c r="J153" s="7" t="s">
        <v>181</v>
      </c>
      <c r="K153" s="8">
        <v>5</v>
      </c>
      <c r="L153" s="9">
        <v>38.9</v>
      </c>
      <c r="M153" s="10">
        <v>5720</v>
      </c>
      <c r="N153" s="9">
        <v>16</v>
      </c>
      <c r="O153" s="32"/>
      <c r="P153" s="6">
        <v>26</v>
      </c>
      <c r="Q153" s="7" t="s">
        <v>96</v>
      </c>
      <c r="R153" s="8">
        <v>4</v>
      </c>
      <c r="S153" s="9">
        <v>32.4</v>
      </c>
      <c r="T153" s="10">
        <v>3820</v>
      </c>
      <c r="U153" s="9">
        <v>26</v>
      </c>
      <c r="V153" s="32"/>
      <c r="W153" s="32"/>
      <c r="X153" s="31"/>
      <c r="Y153" s="23"/>
      <c r="Z153" s="24"/>
    </row>
    <row r="154" spans="1:26">
      <c r="A154" s="33">
        <v>14</v>
      </c>
      <c r="B154" s="12">
        <v>27</v>
      </c>
      <c r="C154" s="11" t="s">
        <v>129</v>
      </c>
      <c r="D154" s="13">
        <v>3</v>
      </c>
      <c r="E154" s="14">
        <v>35.4</v>
      </c>
      <c r="F154" s="15">
        <v>3270</v>
      </c>
      <c r="G154" s="14">
        <v>34</v>
      </c>
      <c r="H154" s="38">
        <f>SUM(D154,D155)</f>
        <v>12</v>
      </c>
      <c r="I154" s="12">
        <v>27</v>
      </c>
      <c r="J154" s="11" t="s">
        <v>179</v>
      </c>
      <c r="K154" s="13">
        <v>10</v>
      </c>
      <c r="L154" s="14">
        <v>40</v>
      </c>
      <c r="M154" s="15">
        <v>10540</v>
      </c>
      <c r="N154" s="14">
        <v>6</v>
      </c>
      <c r="O154" s="38">
        <f>SUM(K154,K155)</f>
        <v>17</v>
      </c>
      <c r="P154" s="12">
        <v>27</v>
      </c>
      <c r="Q154" s="11" t="s">
        <v>78</v>
      </c>
      <c r="R154" s="13">
        <v>3</v>
      </c>
      <c r="S154" s="14">
        <v>35.200000000000003</v>
      </c>
      <c r="T154" s="15">
        <v>3210</v>
      </c>
      <c r="U154" s="14">
        <v>33</v>
      </c>
      <c r="V154" s="38">
        <f>SUM(R154,R155)</f>
        <v>9</v>
      </c>
      <c r="W154" s="41">
        <f>SUM(H154,O154,V154)</f>
        <v>38</v>
      </c>
      <c r="X154" s="33">
        <f t="shared" ref="X154" si="64">SUM(W154)-35</f>
        <v>3</v>
      </c>
      <c r="Y154" s="29" t="s">
        <v>213</v>
      </c>
      <c r="Z154" s="29"/>
    </row>
    <row r="155" spans="1:26">
      <c r="A155" s="33"/>
      <c r="B155" s="12">
        <v>28</v>
      </c>
      <c r="C155" s="11" t="s">
        <v>137</v>
      </c>
      <c r="D155" s="13">
        <v>9</v>
      </c>
      <c r="E155" s="14">
        <v>37.299999999999997</v>
      </c>
      <c r="F155" s="15">
        <v>8610</v>
      </c>
      <c r="G155" s="14">
        <v>17</v>
      </c>
      <c r="H155" s="38"/>
      <c r="I155" s="12">
        <v>28</v>
      </c>
      <c r="J155" s="11" t="s">
        <v>190</v>
      </c>
      <c r="K155" s="13">
        <v>7</v>
      </c>
      <c r="L155" s="14">
        <v>38.700000000000003</v>
      </c>
      <c r="M155" s="15">
        <v>7420</v>
      </c>
      <c r="N155" s="14">
        <v>11</v>
      </c>
      <c r="O155" s="38"/>
      <c r="P155" s="12">
        <v>28</v>
      </c>
      <c r="Q155" s="11" t="s">
        <v>75</v>
      </c>
      <c r="R155" s="13">
        <v>6</v>
      </c>
      <c r="S155" s="14">
        <v>30.6</v>
      </c>
      <c r="T155" s="15">
        <v>5850</v>
      </c>
      <c r="U155" s="14">
        <v>19</v>
      </c>
      <c r="V155" s="38"/>
      <c r="W155" s="41"/>
      <c r="X155" s="33"/>
      <c r="Y155" s="29"/>
      <c r="Z155" s="29"/>
    </row>
    <row r="156" spans="1:26">
      <c r="A156" s="31">
        <v>15</v>
      </c>
      <c r="B156" s="6">
        <v>29</v>
      </c>
      <c r="C156" s="7" t="s">
        <v>42</v>
      </c>
      <c r="D156" s="8">
        <v>3</v>
      </c>
      <c r="E156" s="9">
        <v>28.2</v>
      </c>
      <c r="F156" s="10">
        <v>2850</v>
      </c>
      <c r="G156" s="9">
        <v>39</v>
      </c>
      <c r="H156" s="32">
        <f>SUM(D156,D157)</f>
        <v>3</v>
      </c>
      <c r="I156" s="6">
        <v>29</v>
      </c>
      <c r="J156" s="7" t="s">
        <v>209</v>
      </c>
      <c r="K156" s="8">
        <v>2</v>
      </c>
      <c r="L156" s="9">
        <v>27.7</v>
      </c>
      <c r="M156" s="10">
        <v>1970</v>
      </c>
      <c r="N156" s="9">
        <v>41</v>
      </c>
      <c r="O156" s="32">
        <f>SUM(K156,K157)</f>
        <v>5</v>
      </c>
      <c r="P156" s="6">
        <v>29</v>
      </c>
      <c r="Q156" s="7" t="s">
        <v>101</v>
      </c>
      <c r="R156" s="8">
        <v>15</v>
      </c>
      <c r="S156" s="9">
        <v>39.6</v>
      </c>
      <c r="T156" s="10">
        <v>14340</v>
      </c>
      <c r="U156" s="9">
        <v>2</v>
      </c>
      <c r="V156" s="32">
        <f>SUM(R156,R157)</f>
        <v>18</v>
      </c>
      <c r="W156" s="32">
        <f>SUM(H156,O156,V156)</f>
        <v>26</v>
      </c>
      <c r="X156" s="31">
        <f t="shared" ref="X156" si="65">SUM(W156)-35</f>
        <v>-9</v>
      </c>
      <c r="Y156" s="21" t="s">
        <v>21</v>
      </c>
      <c r="Z156" s="22"/>
    </row>
    <row r="157" spans="1:26">
      <c r="A157" s="31"/>
      <c r="B157" s="6">
        <v>30</v>
      </c>
      <c r="C157" s="7" t="s">
        <v>145</v>
      </c>
      <c r="D157" s="8">
        <v>0</v>
      </c>
      <c r="E157" s="9"/>
      <c r="F157" s="10"/>
      <c r="G157" s="9">
        <v>54</v>
      </c>
      <c r="H157" s="32"/>
      <c r="I157" s="6">
        <v>30</v>
      </c>
      <c r="J157" s="7" t="s">
        <v>193</v>
      </c>
      <c r="K157" s="8">
        <v>3</v>
      </c>
      <c r="L157" s="9">
        <v>28.2</v>
      </c>
      <c r="M157" s="10">
        <v>2730</v>
      </c>
      <c r="N157" s="9">
        <v>37</v>
      </c>
      <c r="O157" s="32"/>
      <c r="P157" s="6">
        <v>30</v>
      </c>
      <c r="Q157" s="7" t="s">
        <v>102</v>
      </c>
      <c r="R157" s="8">
        <v>3</v>
      </c>
      <c r="S157" s="9">
        <v>35</v>
      </c>
      <c r="T157" s="10">
        <v>3240</v>
      </c>
      <c r="U157" s="9">
        <v>32</v>
      </c>
      <c r="V157" s="32"/>
      <c r="W157" s="32"/>
      <c r="X157" s="31"/>
      <c r="Y157" s="23"/>
      <c r="Z157" s="24"/>
    </row>
    <row r="158" spans="1:26">
      <c r="A158" s="33">
        <v>16</v>
      </c>
      <c r="B158" s="12">
        <v>31</v>
      </c>
      <c r="C158" s="11" t="s">
        <v>139</v>
      </c>
      <c r="D158" s="13">
        <v>13</v>
      </c>
      <c r="E158" s="14">
        <v>36.4</v>
      </c>
      <c r="F158" s="15">
        <v>12010</v>
      </c>
      <c r="G158" s="14">
        <v>11</v>
      </c>
      <c r="H158" s="38">
        <f>SUM(D158,D159)</f>
        <v>23</v>
      </c>
      <c r="I158" s="12">
        <v>31</v>
      </c>
      <c r="J158" s="11" t="s">
        <v>176</v>
      </c>
      <c r="K158" s="13">
        <v>10</v>
      </c>
      <c r="L158" s="14">
        <v>36.4</v>
      </c>
      <c r="M158" s="15">
        <v>9340</v>
      </c>
      <c r="N158" s="14">
        <v>9</v>
      </c>
      <c r="O158" s="38">
        <f>SUM(K158,K159)</f>
        <v>13</v>
      </c>
      <c r="P158" s="12">
        <v>31</v>
      </c>
      <c r="Q158" s="11" t="s">
        <v>94</v>
      </c>
      <c r="R158" s="13">
        <v>4</v>
      </c>
      <c r="S158" s="14">
        <v>33.5</v>
      </c>
      <c r="T158" s="15">
        <v>3850</v>
      </c>
      <c r="U158" s="14">
        <v>25</v>
      </c>
      <c r="V158" s="38">
        <f>SUM(R158,R159)</f>
        <v>10</v>
      </c>
      <c r="W158" s="38">
        <f>SUM(H158,O158,V158)</f>
        <v>46</v>
      </c>
      <c r="X158" s="33">
        <f t="shared" ref="X158" si="66">SUM(W158)-35</f>
        <v>11</v>
      </c>
      <c r="Y158" s="25" t="s">
        <v>21</v>
      </c>
      <c r="Z158" s="26"/>
    </row>
    <row r="159" spans="1:26">
      <c r="A159" s="33"/>
      <c r="B159" s="12">
        <v>32</v>
      </c>
      <c r="C159" s="11" t="s">
        <v>58</v>
      </c>
      <c r="D159" s="13">
        <v>10</v>
      </c>
      <c r="E159" s="14">
        <v>27.4</v>
      </c>
      <c r="F159" s="15">
        <v>9130</v>
      </c>
      <c r="G159" s="14">
        <v>16</v>
      </c>
      <c r="H159" s="38"/>
      <c r="I159" s="12">
        <v>32</v>
      </c>
      <c r="J159" s="11" t="s">
        <v>177</v>
      </c>
      <c r="K159" s="13">
        <v>3</v>
      </c>
      <c r="L159" s="14">
        <v>34.5</v>
      </c>
      <c r="M159" s="15">
        <v>3090</v>
      </c>
      <c r="N159" s="14">
        <v>33</v>
      </c>
      <c r="O159" s="38"/>
      <c r="P159" s="12">
        <v>32</v>
      </c>
      <c r="Q159" s="11" t="s">
        <v>89</v>
      </c>
      <c r="R159" s="13">
        <v>6</v>
      </c>
      <c r="S159" s="14">
        <v>36.299999999999997</v>
      </c>
      <c r="T159" s="15">
        <v>5850</v>
      </c>
      <c r="U159" s="14">
        <v>18</v>
      </c>
      <c r="V159" s="38"/>
      <c r="W159" s="38"/>
      <c r="X159" s="33"/>
      <c r="Y159" s="27"/>
      <c r="Z159" s="28"/>
    </row>
    <row r="160" spans="1:26">
      <c r="A160" s="31">
        <v>17</v>
      </c>
      <c r="B160" s="6">
        <v>33</v>
      </c>
      <c r="C160" s="7" t="s">
        <v>126</v>
      </c>
      <c r="D160" s="8">
        <v>2</v>
      </c>
      <c r="E160" s="9">
        <v>25.8</v>
      </c>
      <c r="F160" s="10">
        <v>1730</v>
      </c>
      <c r="G160" s="9">
        <v>49</v>
      </c>
      <c r="H160" s="32">
        <f>SUM(D160,D161)</f>
        <v>21</v>
      </c>
      <c r="I160" s="6">
        <v>33</v>
      </c>
      <c r="J160" s="7" t="s">
        <v>180</v>
      </c>
      <c r="K160" s="8">
        <v>4</v>
      </c>
      <c r="L160" s="9">
        <v>28.8</v>
      </c>
      <c r="M160" s="10">
        <v>3670</v>
      </c>
      <c r="N160" s="9">
        <v>29</v>
      </c>
      <c r="O160" s="32">
        <f>SUM(K160,K161)</f>
        <v>10</v>
      </c>
      <c r="P160" s="6">
        <v>33</v>
      </c>
      <c r="Q160" s="7" t="s">
        <v>111</v>
      </c>
      <c r="R160" s="8">
        <v>2</v>
      </c>
      <c r="S160" s="9">
        <v>28.7</v>
      </c>
      <c r="T160" s="10">
        <v>1850</v>
      </c>
      <c r="U160" s="9">
        <v>44</v>
      </c>
      <c r="V160" s="32">
        <f>SUM(R160,R161)</f>
        <v>11</v>
      </c>
      <c r="W160" s="32">
        <f>SUM(H160,O160,V160)</f>
        <v>42</v>
      </c>
      <c r="X160" s="31">
        <f t="shared" ref="X160" si="67">SUM(W160)-35</f>
        <v>7</v>
      </c>
      <c r="Y160" s="21" t="s">
        <v>213</v>
      </c>
      <c r="Z160" s="22"/>
    </row>
    <row r="161" spans="1:26">
      <c r="A161" s="31"/>
      <c r="B161" s="6">
        <v>34</v>
      </c>
      <c r="C161" s="7" t="s">
        <v>135</v>
      </c>
      <c r="D161" s="8">
        <v>19</v>
      </c>
      <c r="E161" s="9">
        <v>35.799999999999997</v>
      </c>
      <c r="F161" s="10">
        <v>17980</v>
      </c>
      <c r="G161" s="9">
        <v>3</v>
      </c>
      <c r="H161" s="32"/>
      <c r="I161" s="6">
        <v>34</v>
      </c>
      <c r="J161" s="7" t="s">
        <v>198</v>
      </c>
      <c r="K161" s="8">
        <v>6</v>
      </c>
      <c r="L161" s="9">
        <v>33</v>
      </c>
      <c r="M161" s="10">
        <v>5640</v>
      </c>
      <c r="N161" s="9">
        <v>17</v>
      </c>
      <c r="O161" s="32"/>
      <c r="P161" s="6">
        <v>34</v>
      </c>
      <c r="Q161" s="7" t="s">
        <v>91</v>
      </c>
      <c r="R161" s="8">
        <v>9</v>
      </c>
      <c r="S161" s="9">
        <v>27.4</v>
      </c>
      <c r="T161" s="10">
        <v>8040</v>
      </c>
      <c r="U161" s="9">
        <v>14</v>
      </c>
      <c r="V161" s="32"/>
      <c r="W161" s="32"/>
      <c r="X161" s="31"/>
      <c r="Y161" s="23"/>
      <c r="Z161" s="24"/>
    </row>
    <row r="162" spans="1:26">
      <c r="A162" s="33">
        <v>18</v>
      </c>
      <c r="B162" s="12">
        <v>35</v>
      </c>
      <c r="C162" s="11" t="s">
        <v>163</v>
      </c>
      <c r="D162" s="13">
        <v>26</v>
      </c>
      <c r="E162" s="14">
        <v>39.299999999999997</v>
      </c>
      <c r="F162" s="15">
        <v>24920</v>
      </c>
      <c r="G162" s="14">
        <v>1</v>
      </c>
      <c r="H162" s="38">
        <f>SUM(D162,D163)</f>
        <v>27</v>
      </c>
      <c r="I162" s="12">
        <v>35</v>
      </c>
      <c r="J162" s="11" t="s">
        <v>46</v>
      </c>
      <c r="K162" s="13">
        <v>15</v>
      </c>
      <c r="L162" s="14">
        <v>39.299999999999997</v>
      </c>
      <c r="M162" s="15">
        <v>14070</v>
      </c>
      <c r="N162" s="14">
        <v>3</v>
      </c>
      <c r="O162" s="38">
        <f>SUM(K162,K163)</f>
        <v>25</v>
      </c>
      <c r="P162" s="12">
        <v>35</v>
      </c>
      <c r="Q162" s="11" t="s">
        <v>99</v>
      </c>
      <c r="R162" s="13">
        <v>5</v>
      </c>
      <c r="S162" s="14">
        <v>38.200000000000003</v>
      </c>
      <c r="T162" s="15">
        <v>5360</v>
      </c>
      <c r="U162" s="14">
        <v>21</v>
      </c>
      <c r="V162" s="38">
        <f>SUM(R162,R163)</f>
        <v>15</v>
      </c>
      <c r="W162" s="38">
        <f>SUM(H162,O162,V162)</f>
        <v>67</v>
      </c>
      <c r="X162" s="33">
        <f t="shared" ref="X162" si="68">SUM(W162)-35</f>
        <v>32</v>
      </c>
      <c r="Y162" s="29" t="s">
        <v>232</v>
      </c>
      <c r="Z162" s="29"/>
    </row>
    <row r="163" spans="1:26">
      <c r="A163" s="33"/>
      <c r="B163" s="12">
        <v>36</v>
      </c>
      <c r="C163" s="11" t="s">
        <v>134</v>
      </c>
      <c r="D163" s="13">
        <v>1</v>
      </c>
      <c r="E163" s="14">
        <v>25.8</v>
      </c>
      <c r="F163" s="15">
        <v>880</v>
      </c>
      <c r="G163" s="14">
        <v>53</v>
      </c>
      <c r="H163" s="38"/>
      <c r="I163" s="12">
        <v>36</v>
      </c>
      <c r="J163" s="11" t="s">
        <v>173</v>
      </c>
      <c r="K163" s="13">
        <v>10</v>
      </c>
      <c r="L163" s="14">
        <v>39</v>
      </c>
      <c r="M163" s="15">
        <v>10180</v>
      </c>
      <c r="N163" s="14">
        <v>7</v>
      </c>
      <c r="O163" s="38"/>
      <c r="P163" s="12">
        <v>36</v>
      </c>
      <c r="Q163" s="11" t="s">
        <v>108</v>
      </c>
      <c r="R163" s="13">
        <v>10</v>
      </c>
      <c r="S163" s="14">
        <v>32</v>
      </c>
      <c r="T163" s="15">
        <v>9070</v>
      </c>
      <c r="U163" s="14">
        <v>10</v>
      </c>
      <c r="V163" s="38"/>
      <c r="W163" s="38"/>
      <c r="X163" s="33"/>
      <c r="Y163" s="29"/>
      <c r="Z163" s="29"/>
    </row>
    <row r="164" spans="1:26">
      <c r="A164" s="31">
        <v>19</v>
      </c>
      <c r="B164" s="6">
        <v>37</v>
      </c>
      <c r="C164" s="7" t="s">
        <v>124</v>
      </c>
      <c r="D164" s="8">
        <v>14</v>
      </c>
      <c r="E164" s="9">
        <v>40.299999999999997</v>
      </c>
      <c r="F164" s="10">
        <v>13940</v>
      </c>
      <c r="G164" s="9">
        <v>8</v>
      </c>
      <c r="H164" s="44">
        <f>SUM(D164,D165)</f>
        <v>30</v>
      </c>
      <c r="I164" s="6">
        <v>37</v>
      </c>
      <c r="J164" s="7" t="s">
        <v>169</v>
      </c>
      <c r="K164" s="8">
        <v>6</v>
      </c>
      <c r="L164" s="9">
        <v>38</v>
      </c>
      <c r="M164" s="10">
        <v>5730</v>
      </c>
      <c r="N164" s="9">
        <v>15</v>
      </c>
      <c r="O164" s="44">
        <f>SUM(K164,K165)</f>
        <v>7</v>
      </c>
      <c r="P164" s="6">
        <v>37</v>
      </c>
      <c r="Q164" s="7" t="s">
        <v>82</v>
      </c>
      <c r="R164" s="8">
        <v>9</v>
      </c>
      <c r="S164" s="9">
        <v>29.6</v>
      </c>
      <c r="T164" s="10">
        <v>8250</v>
      </c>
      <c r="U164" s="9">
        <v>12</v>
      </c>
      <c r="V164" s="44">
        <f>SUM(R164,R165)</f>
        <v>20</v>
      </c>
      <c r="W164" s="32">
        <f>SUM(H164,O164,V164)</f>
        <v>57</v>
      </c>
      <c r="X164" s="31">
        <f t="shared" ref="X164" si="69">SUM(W164)-35</f>
        <v>22</v>
      </c>
      <c r="Y164" s="30" t="s">
        <v>236</v>
      </c>
      <c r="Z164" s="30"/>
    </row>
    <row r="165" spans="1:26">
      <c r="A165" s="31"/>
      <c r="B165" s="6">
        <v>38</v>
      </c>
      <c r="C165" s="7" t="s">
        <v>158</v>
      </c>
      <c r="D165" s="8">
        <v>16</v>
      </c>
      <c r="E165" s="9">
        <v>34.5</v>
      </c>
      <c r="F165" s="10">
        <v>14830</v>
      </c>
      <c r="G165" s="9">
        <v>6</v>
      </c>
      <c r="H165" s="45"/>
      <c r="I165" s="6">
        <v>38</v>
      </c>
      <c r="J165" s="7" t="s">
        <v>203</v>
      </c>
      <c r="K165" s="8">
        <v>1</v>
      </c>
      <c r="L165" s="9">
        <v>27.4</v>
      </c>
      <c r="M165" s="10">
        <v>940</v>
      </c>
      <c r="N165" s="9">
        <v>49</v>
      </c>
      <c r="O165" s="45"/>
      <c r="P165" s="6">
        <v>38</v>
      </c>
      <c r="Q165" s="7" t="s">
        <v>107</v>
      </c>
      <c r="R165" s="8">
        <v>11</v>
      </c>
      <c r="S165" s="9">
        <v>40.5</v>
      </c>
      <c r="T165" s="10">
        <v>11540</v>
      </c>
      <c r="U165" s="9">
        <v>4</v>
      </c>
      <c r="V165" s="45"/>
      <c r="W165" s="32"/>
      <c r="X165" s="31"/>
      <c r="Y165" s="30"/>
      <c r="Z165" s="30"/>
    </row>
    <row r="166" spans="1:26">
      <c r="A166" s="33">
        <v>20</v>
      </c>
      <c r="B166" s="12">
        <v>39</v>
      </c>
      <c r="C166" s="11" t="s">
        <v>156</v>
      </c>
      <c r="D166" s="13">
        <v>2</v>
      </c>
      <c r="E166" s="14">
        <v>29</v>
      </c>
      <c r="F166" s="15">
        <v>1850</v>
      </c>
      <c r="G166" s="14">
        <v>45</v>
      </c>
      <c r="H166" s="41">
        <f>SUM(D166,D167)</f>
        <v>7</v>
      </c>
      <c r="I166" s="12">
        <v>39</v>
      </c>
      <c r="J166" s="11" t="s">
        <v>200</v>
      </c>
      <c r="K166" s="13">
        <v>2</v>
      </c>
      <c r="L166" s="14">
        <v>25.1</v>
      </c>
      <c r="M166" s="15">
        <v>1730</v>
      </c>
      <c r="N166" s="14">
        <v>46</v>
      </c>
      <c r="O166" s="41">
        <f>SUM(K166,K167)</f>
        <v>5</v>
      </c>
      <c r="P166" s="12">
        <v>39</v>
      </c>
      <c r="Q166" s="11" t="s">
        <v>117</v>
      </c>
      <c r="R166" s="13">
        <v>0</v>
      </c>
      <c r="S166" s="14"/>
      <c r="T166" s="15"/>
      <c r="U166" s="14">
        <v>54</v>
      </c>
      <c r="V166" s="41">
        <f>SUM(R166,R167)</f>
        <v>3</v>
      </c>
      <c r="W166" s="38">
        <f>SUM(H166,O166,V166)</f>
        <v>15</v>
      </c>
      <c r="X166" s="33">
        <f t="shared" ref="X166" si="70">SUM(W166)-35</f>
        <v>-20</v>
      </c>
      <c r="Y166" s="25" t="s">
        <v>237</v>
      </c>
      <c r="Z166" s="26"/>
    </row>
    <row r="167" spans="1:26">
      <c r="A167" s="33"/>
      <c r="B167" s="12">
        <v>40</v>
      </c>
      <c r="C167" s="11" t="s">
        <v>43</v>
      </c>
      <c r="D167" s="13">
        <v>5</v>
      </c>
      <c r="E167" s="14">
        <v>34.700000000000003</v>
      </c>
      <c r="F167" s="15">
        <v>4730</v>
      </c>
      <c r="G167" s="14">
        <v>29</v>
      </c>
      <c r="H167" s="41"/>
      <c r="I167" s="12">
        <v>40</v>
      </c>
      <c r="J167" s="11" t="s">
        <v>174</v>
      </c>
      <c r="K167" s="13">
        <v>3</v>
      </c>
      <c r="L167" s="14">
        <v>27</v>
      </c>
      <c r="M167" s="15">
        <v>2730</v>
      </c>
      <c r="N167" s="14">
        <v>38</v>
      </c>
      <c r="O167" s="41"/>
      <c r="P167" s="12">
        <v>40</v>
      </c>
      <c r="Q167" s="11" t="s">
        <v>40</v>
      </c>
      <c r="R167" s="13">
        <v>3</v>
      </c>
      <c r="S167" s="14">
        <v>34</v>
      </c>
      <c r="T167" s="15">
        <v>2940</v>
      </c>
      <c r="U167" s="14">
        <v>36</v>
      </c>
      <c r="V167" s="41"/>
      <c r="W167" s="38"/>
      <c r="X167" s="33"/>
      <c r="Y167" s="27"/>
      <c r="Z167" s="28"/>
    </row>
    <row r="168" spans="1:26">
      <c r="A168" s="31">
        <v>21</v>
      </c>
      <c r="B168" s="6">
        <v>41</v>
      </c>
      <c r="C168" s="7" t="s">
        <v>160</v>
      </c>
      <c r="D168" s="8">
        <v>2</v>
      </c>
      <c r="E168" s="9">
        <v>27.1</v>
      </c>
      <c r="F168" s="10">
        <v>1820</v>
      </c>
      <c r="G168" s="9">
        <v>48</v>
      </c>
      <c r="H168" s="44">
        <f>SUM(D168,D169)</f>
        <v>15</v>
      </c>
      <c r="I168" s="6">
        <v>41</v>
      </c>
      <c r="J168" s="7" t="s">
        <v>187</v>
      </c>
      <c r="K168" s="8">
        <v>1</v>
      </c>
      <c r="L168" s="9">
        <v>25.5</v>
      </c>
      <c r="M168" s="10">
        <v>880</v>
      </c>
      <c r="N168" s="9">
        <v>51</v>
      </c>
      <c r="O168" s="44">
        <f>SUM(K168,K169)</f>
        <v>6</v>
      </c>
      <c r="P168" s="6">
        <v>41</v>
      </c>
      <c r="Q168" s="7" t="s">
        <v>74</v>
      </c>
      <c r="R168" s="8">
        <v>11</v>
      </c>
      <c r="S168" s="9">
        <v>29.3</v>
      </c>
      <c r="T168" s="10">
        <v>10100</v>
      </c>
      <c r="U168" s="9">
        <v>7</v>
      </c>
      <c r="V168" s="44">
        <f>SUM(R168,R169)</f>
        <v>14</v>
      </c>
      <c r="W168" s="32">
        <f>SUM(H168,O168,V168)</f>
        <v>35</v>
      </c>
      <c r="X168" s="31">
        <f t="shared" ref="X168" si="71">SUM(W168)-35</f>
        <v>0</v>
      </c>
      <c r="Y168" s="30" t="s">
        <v>26</v>
      </c>
      <c r="Z168" s="30"/>
    </row>
    <row r="169" spans="1:26">
      <c r="A169" s="31"/>
      <c r="B169" s="6">
        <v>42</v>
      </c>
      <c r="C169" s="7" t="s">
        <v>159</v>
      </c>
      <c r="D169" s="8">
        <v>13</v>
      </c>
      <c r="E169" s="9">
        <v>37.6</v>
      </c>
      <c r="F169" s="10">
        <v>12520</v>
      </c>
      <c r="G169" s="9">
        <v>10</v>
      </c>
      <c r="H169" s="45"/>
      <c r="I169" s="6">
        <v>42</v>
      </c>
      <c r="J169" s="7" t="s">
        <v>182</v>
      </c>
      <c r="K169" s="8">
        <v>5</v>
      </c>
      <c r="L169" s="9">
        <v>26.3</v>
      </c>
      <c r="M169" s="10">
        <v>4460</v>
      </c>
      <c r="N169" s="9">
        <v>26</v>
      </c>
      <c r="O169" s="45"/>
      <c r="P169" s="6">
        <v>42</v>
      </c>
      <c r="Q169" s="7" t="s">
        <v>153</v>
      </c>
      <c r="R169" s="8">
        <v>3</v>
      </c>
      <c r="S169" s="9">
        <v>34.4</v>
      </c>
      <c r="T169" s="10">
        <v>2940</v>
      </c>
      <c r="U169" s="9">
        <v>35</v>
      </c>
      <c r="V169" s="45"/>
      <c r="W169" s="32"/>
      <c r="X169" s="31"/>
      <c r="Y169" s="30"/>
      <c r="Z169" s="30"/>
    </row>
    <row r="170" spans="1:26">
      <c r="A170" s="42">
        <v>22</v>
      </c>
      <c r="B170" s="16">
        <v>43</v>
      </c>
      <c r="C170" s="11" t="s">
        <v>118</v>
      </c>
      <c r="D170" s="13">
        <v>18</v>
      </c>
      <c r="E170" s="14">
        <v>39.299999999999997</v>
      </c>
      <c r="F170" s="15">
        <v>17760</v>
      </c>
      <c r="G170" s="14">
        <v>4</v>
      </c>
      <c r="H170" s="41">
        <f>SUM(D170,D171)</f>
        <v>23</v>
      </c>
      <c r="I170" s="16">
        <v>43</v>
      </c>
      <c r="J170" s="11" t="s">
        <v>191</v>
      </c>
      <c r="K170" s="13">
        <v>5</v>
      </c>
      <c r="L170" s="14">
        <v>29.3</v>
      </c>
      <c r="M170" s="15">
        <v>4700</v>
      </c>
      <c r="N170" s="14">
        <v>24</v>
      </c>
      <c r="O170" s="41">
        <f>SUM(K170,K171)</f>
        <v>10</v>
      </c>
      <c r="P170" s="16">
        <v>43</v>
      </c>
      <c r="Q170" s="11" t="s">
        <v>48</v>
      </c>
      <c r="R170" s="13">
        <v>8</v>
      </c>
      <c r="S170" s="14">
        <v>37.200000000000003</v>
      </c>
      <c r="T170" s="15">
        <v>8120</v>
      </c>
      <c r="U170" s="14">
        <v>13</v>
      </c>
      <c r="V170" s="41">
        <f>SUM(R170,R171)</f>
        <v>12</v>
      </c>
      <c r="W170" s="46">
        <f>SUM(H170,O170,V170)</f>
        <v>45</v>
      </c>
      <c r="X170" s="33">
        <f t="shared" ref="X170" si="72">SUM(W170)-35</f>
        <v>10</v>
      </c>
      <c r="Y170" s="29" t="s">
        <v>233</v>
      </c>
      <c r="Z170" s="29"/>
    </row>
    <row r="171" spans="1:26">
      <c r="A171" s="43"/>
      <c r="B171" s="16">
        <v>44</v>
      </c>
      <c r="C171" s="11" t="s">
        <v>161</v>
      </c>
      <c r="D171" s="13">
        <v>5</v>
      </c>
      <c r="E171" s="14">
        <v>29.2</v>
      </c>
      <c r="F171" s="15">
        <v>4700</v>
      </c>
      <c r="G171" s="14">
        <v>30</v>
      </c>
      <c r="H171" s="41"/>
      <c r="I171" s="16">
        <v>44</v>
      </c>
      <c r="J171" s="11" t="s">
        <v>199</v>
      </c>
      <c r="K171" s="13">
        <v>5</v>
      </c>
      <c r="L171" s="14">
        <v>29.1</v>
      </c>
      <c r="M171" s="15">
        <v>4640</v>
      </c>
      <c r="N171" s="14">
        <v>25</v>
      </c>
      <c r="O171" s="41"/>
      <c r="P171" s="16">
        <v>44</v>
      </c>
      <c r="Q171" s="11" t="s">
        <v>55</v>
      </c>
      <c r="R171" s="13">
        <v>4</v>
      </c>
      <c r="S171" s="14">
        <v>30</v>
      </c>
      <c r="T171" s="15">
        <v>3760</v>
      </c>
      <c r="U171" s="14">
        <v>27</v>
      </c>
      <c r="V171" s="41"/>
      <c r="W171" s="47"/>
      <c r="X171" s="33"/>
      <c r="Y171" s="29"/>
      <c r="Z171" s="29"/>
    </row>
    <row r="172" spans="1:26">
      <c r="A172" s="34">
        <v>23</v>
      </c>
      <c r="B172" s="6">
        <v>45</v>
      </c>
      <c r="C172" s="7" t="s">
        <v>143</v>
      </c>
      <c r="D172" s="8">
        <v>6</v>
      </c>
      <c r="E172" s="9">
        <v>31.1</v>
      </c>
      <c r="F172" s="10">
        <v>5760</v>
      </c>
      <c r="G172" s="9">
        <v>24</v>
      </c>
      <c r="H172" s="36">
        <f>SUM(D172,D173)</f>
        <v>22</v>
      </c>
      <c r="I172" s="6">
        <v>45</v>
      </c>
      <c r="J172" s="7" t="s">
        <v>195</v>
      </c>
      <c r="K172" s="8">
        <v>6</v>
      </c>
      <c r="L172" s="9">
        <v>27.7</v>
      </c>
      <c r="M172" s="10">
        <v>5430</v>
      </c>
      <c r="N172" s="9">
        <v>19</v>
      </c>
      <c r="O172" s="36">
        <f>SUM(K172,K173)</f>
        <v>8</v>
      </c>
      <c r="P172" s="6">
        <v>45</v>
      </c>
      <c r="Q172" s="7" t="s">
        <v>85</v>
      </c>
      <c r="R172" s="8">
        <v>5</v>
      </c>
      <c r="S172" s="9">
        <v>27.2</v>
      </c>
      <c r="T172" s="10">
        <v>4490</v>
      </c>
      <c r="U172" s="9">
        <v>22</v>
      </c>
      <c r="V172" s="36">
        <f>SUM(R172,R173)</f>
        <v>7</v>
      </c>
      <c r="W172" s="36">
        <f>SUM(H172,O172,V172)</f>
        <v>37</v>
      </c>
      <c r="X172" s="31">
        <f t="shared" ref="X172" si="73">SUM(W172)-35</f>
        <v>2</v>
      </c>
      <c r="Y172" s="30" t="s">
        <v>238</v>
      </c>
      <c r="Z172" s="30"/>
    </row>
    <row r="173" spans="1:26">
      <c r="A173" s="35"/>
      <c r="B173" s="6">
        <v>46</v>
      </c>
      <c r="C173" s="7" t="s">
        <v>136</v>
      </c>
      <c r="D173" s="8">
        <v>16</v>
      </c>
      <c r="E173" s="9">
        <v>29.2</v>
      </c>
      <c r="F173" s="10">
        <v>14890</v>
      </c>
      <c r="G173" s="9">
        <v>5</v>
      </c>
      <c r="H173" s="37"/>
      <c r="I173" s="6">
        <v>46</v>
      </c>
      <c r="J173" s="7" t="s">
        <v>183</v>
      </c>
      <c r="K173" s="8">
        <v>2</v>
      </c>
      <c r="L173" s="9">
        <v>26.5</v>
      </c>
      <c r="M173" s="10">
        <v>1820</v>
      </c>
      <c r="N173" s="9">
        <v>44</v>
      </c>
      <c r="O173" s="37"/>
      <c r="P173" s="6">
        <v>46</v>
      </c>
      <c r="Q173" s="7" t="s">
        <v>98</v>
      </c>
      <c r="R173" s="8">
        <v>2</v>
      </c>
      <c r="S173" s="9">
        <v>28.4</v>
      </c>
      <c r="T173" s="10">
        <v>2790</v>
      </c>
      <c r="U173" s="9">
        <v>39</v>
      </c>
      <c r="V173" s="37"/>
      <c r="W173" s="37"/>
      <c r="X173" s="31"/>
      <c r="Y173" s="30"/>
      <c r="Z173" s="30"/>
    </row>
    <row r="174" spans="1:26">
      <c r="A174" s="33">
        <v>24</v>
      </c>
      <c r="B174" s="16">
        <v>47</v>
      </c>
      <c r="C174" s="11" t="s">
        <v>125</v>
      </c>
      <c r="D174" s="13">
        <v>6</v>
      </c>
      <c r="E174" s="14">
        <v>31</v>
      </c>
      <c r="F174" s="15">
        <v>5700</v>
      </c>
      <c r="G174" s="14">
        <v>25</v>
      </c>
      <c r="H174" s="41">
        <f>SUM(D174,D175)</f>
        <v>9</v>
      </c>
      <c r="I174" s="16">
        <v>47</v>
      </c>
      <c r="J174" s="11" t="s">
        <v>204</v>
      </c>
      <c r="K174" s="13">
        <v>14</v>
      </c>
      <c r="L174" s="14">
        <v>35.200000000000003</v>
      </c>
      <c r="M174" s="15">
        <v>13490</v>
      </c>
      <c r="N174" s="14">
        <v>4</v>
      </c>
      <c r="O174" s="41">
        <f>SUM(K174,K175)</f>
        <v>28</v>
      </c>
      <c r="P174" s="16">
        <v>47</v>
      </c>
      <c r="Q174" s="11" t="s">
        <v>81</v>
      </c>
      <c r="R174" s="13">
        <v>16</v>
      </c>
      <c r="S174" s="14">
        <v>30.4</v>
      </c>
      <c r="T174" s="15">
        <v>15100</v>
      </c>
      <c r="U174" s="14">
        <v>1</v>
      </c>
      <c r="V174" s="41">
        <f>SUM(R174,R175)</f>
        <v>27</v>
      </c>
      <c r="W174" s="41">
        <f>SUM(H174,O174,V174)</f>
        <v>64</v>
      </c>
      <c r="X174" s="33">
        <f t="shared" ref="X174" si="74">SUM(W174)-35</f>
        <v>29</v>
      </c>
      <c r="Y174" s="25" t="s">
        <v>239</v>
      </c>
      <c r="Z174" s="26"/>
    </row>
    <row r="175" spans="1:26">
      <c r="A175" s="33"/>
      <c r="B175" s="16">
        <v>48</v>
      </c>
      <c r="C175" s="11" t="s">
        <v>128</v>
      </c>
      <c r="D175" s="13">
        <v>3</v>
      </c>
      <c r="E175" s="14">
        <v>29</v>
      </c>
      <c r="F175" s="15">
        <v>2760</v>
      </c>
      <c r="G175" s="14">
        <v>40</v>
      </c>
      <c r="H175" s="41"/>
      <c r="I175" s="16">
        <v>48</v>
      </c>
      <c r="J175" s="11" t="s">
        <v>184</v>
      </c>
      <c r="K175" s="13">
        <v>14</v>
      </c>
      <c r="L175" s="14">
        <v>36</v>
      </c>
      <c r="M175" s="15">
        <v>13460</v>
      </c>
      <c r="N175" s="14">
        <v>5</v>
      </c>
      <c r="O175" s="41"/>
      <c r="P175" s="16">
        <v>48</v>
      </c>
      <c r="Q175" s="11" t="s">
        <v>76</v>
      </c>
      <c r="R175" s="13">
        <v>11</v>
      </c>
      <c r="S175" s="14">
        <v>28.6</v>
      </c>
      <c r="T175" s="15">
        <v>10280</v>
      </c>
      <c r="U175" s="14">
        <v>6</v>
      </c>
      <c r="V175" s="41"/>
      <c r="W175" s="41"/>
      <c r="X175" s="33"/>
      <c r="Y175" s="27"/>
      <c r="Z175" s="28"/>
    </row>
    <row r="176" spans="1:26">
      <c r="A176" s="31">
        <v>25</v>
      </c>
      <c r="B176" s="6">
        <v>49</v>
      </c>
      <c r="C176" s="7" t="s">
        <v>138</v>
      </c>
      <c r="D176" s="8">
        <v>10</v>
      </c>
      <c r="E176" s="9">
        <v>30.1</v>
      </c>
      <c r="F176" s="10">
        <v>9400</v>
      </c>
      <c r="G176" s="9">
        <v>15</v>
      </c>
      <c r="H176" s="44">
        <f>SUM(D176,D177)</f>
        <v>13</v>
      </c>
      <c r="I176" s="6">
        <v>49</v>
      </c>
      <c r="J176" s="7" t="s">
        <v>196</v>
      </c>
      <c r="K176" s="8">
        <v>7</v>
      </c>
      <c r="L176" s="9">
        <v>28</v>
      </c>
      <c r="M176" s="10">
        <v>6310</v>
      </c>
      <c r="N176" s="9">
        <v>13</v>
      </c>
      <c r="O176" s="44">
        <f>SUM(K176,K177)</f>
        <v>13</v>
      </c>
      <c r="P176" s="6">
        <v>49</v>
      </c>
      <c r="Q176" s="7" t="s">
        <v>73</v>
      </c>
      <c r="R176" s="8">
        <v>0</v>
      </c>
      <c r="S176" s="9"/>
      <c r="T176" s="10"/>
      <c r="U176" s="9">
        <v>54</v>
      </c>
      <c r="V176" s="44">
        <f>SUM(R176,R177)</f>
        <v>7</v>
      </c>
      <c r="W176" s="32">
        <f>SUM(H176,O176,V176)</f>
        <v>33</v>
      </c>
      <c r="X176" s="31">
        <f t="shared" ref="X176" si="75">SUM(W176)-35</f>
        <v>-2</v>
      </c>
      <c r="Y176" s="30" t="s">
        <v>240</v>
      </c>
      <c r="Z176" s="30"/>
    </row>
    <row r="177" spans="1:26">
      <c r="A177" s="31"/>
      <c r="B177" s="6">
        <v>50</v>
      </c>
      <c r="C177" s="7" t="s">
        <v>57</v>
      </c>
      <c r="D177" s="8">
        <v>3</v>
      </c>
      <c r="E177" s="9">
        <v>34.1</v>
      </c>
      <c r="F177" s="10">
        <v>2970</v>
      </c>
      <c r="G177" s="9">
        <v>37</v>
      </c>
      <c r="H177" s="45"/>
      <c r="I177" s="6">
        <v>50</v>
      </c>
      <c r="J177" s="7" t="s">
        <v>206</v>
      </c>
      <c r="K177" s="8">
        <v>6</v>
      </c>
      <c r="L177" s="9">
        <v>28</v>
      </c>
      <c r="M177" s="10">
        <v>5370</v>
      </c>
      <c r="N177" s="9">
        <v>20</v>
      </c>
      <c r="O177" s="45"/>
      <c r="P177" s="6">
        <v>50</v>
      </c>
      <c r="Q177" s="7" t="s">
        <v>97</v>
      </c>
      <c r="R177" s="8">
        <v>7</v>
      </c>
      <c r="S177" s="9">
        <v>28.2</v>
      </c>
      <c r="T177" s="10">
        <v>6400</v>
      </c>
      <c r="U177" s="9">
        <v>16</v>
      </c>
      <c r="V177" s="45"/>
      <c r="W177" s="32"/>
      <c r="X177" s="31"/>
      <c r="Y177" s="30"/>
      <c r="Z177" s="30"/>
    </row>
    <row r="178" spans="1:26">
      <c r="A178" s="33">
        <v>26</v>
      </c>
      <c r="B178" s="12">
        <v>51</v>
      </c>
      <c r="C178" s="11" t="s">
        <v>127</v>
      </c>
      <c r="D178" s="13">
        <v>16</v>
      </c>
      <c r="E178" s="14">
        <v>37.5</v>
      </c>
      <c r="F178" s="15">
        <v>14740</v>
      </c>
      <c r="G178" s="14">
        <v>7</v>
      </c>
      <c r="H178" s="41">
        <f>SUM(D178,D179)</f>
        <v>30</v>
      </c>
      <c r="I178" s="12">
        <v>51</v>
      </c>
      <c r="J178" s="11" t="s">
        <v>53</v>
      </c>
      <c r="K178" s="13">
        <v>25</v>
      </c>
      <c r="L178" s="14">
        <v>39</v>
      </c>
      <c r="M178" s="15">
        <v>22900</v>
      </c>
      <c r="N178" s="14">
        <v>1</v>
      </c>
      <c r="O178" s="41">
        <f>SUM(K178,K179)</f>
        <v>35</v>
      </c>
      <c r="P178" s="12">
        <v>51</v>
      </c>
      <c r="Q178" s="11" t="s">
        <v>103</v>
      </c>
      <c r="R178" s="13">
        <v>14</v>
      </c>
      <c r="S178" s="14">
        <v>37</v>
      </c>
      <c r="T178" s="15">
        <v>13130</v>
      </c>
      <c r="U178" s="14">
        <v>3</v>
      </c>
      <c r="V178" s="41">
        <f>SUM(R178,R179)</f>
        <v>25</v>
      </c>
      <c r="W178" s="38">
        <f>SUM(H178,O178,V178)</f>
        <v>90</v>
      </c>
      <c r="X178" s="33">
        <f t="shared" ref="X178" si="76">SUM(W178)-35</f>
        <v>55</v>
      </c>
      <c r="Y178" s="29" t="s">
        <v>233</v>
      </c>
      <c r="Z178" s="29"/>
    </row>
    <row r="179" spans="1:26">
      <c r="A179" s="33"/>
      <c r="B179" s="12">
        <v>52</v>
      </c>
      <c r="C179" s="11" t="s">
        <v>151</v>
      </c>
      <c r="D179" s="13">
        <v>14</v>
      </c>
      <c r="E179" s="14">
        <v>38.5</v>
      </c>
      <c r="F179" s="15">
        <v>13220</v>
      </c>
      <c r="G179" s="14">
        <v>9</v>
      </c>
      <c r="H179" s="41"/>
      <c r="I179" s="12">
        <v>52</v>
      </c>
      <c r="J179" s="11" t="s">
        <v>39</v>
      </c>
      <c r="K179" s="13">
        <v>10</v>
      </c>
      <c r="L179" s="14">
        <v>39.6</v>
      </c>
      <c r="M179" s="15">
        <v>9550</v>
      </c>
      <c r="N179" s="14">
        <v>8</v>
      </c>
      <c r="O179" s="41"/>
      <c r="P179" s="12">
        <v>52</v>
      </c>
      <c r="Q179" s="11" t="s">
        <v>112</v>
      </c>
      <c r="R179" s="13">
        <v>11</v>
      </c>
      <c r="S179" s="14">
        <v>39.799999999999997</v>
      </c>
      <c r="T179" s="15">
        <v>10730</v>
      </c>
      <c r="U179" s="14">
        <v>5</v>
      </c>
      <c r="V179" s="41"/>
      <c r="W179" s="38"/>
      <c r="X179" s="33"/>
      <c r="Y179" s="29"/>
      <c r="Z179" s="29"/>
    </row>
    <row r="180" spans="1:26">
      <c r="A180" s="31">
        <v>27</v>
      </c>
      <c r="B180" s="6">
        <v>53</v>
      </c>
      <c r="C180" s="7" t="s">
        <v>50</v>
      </c>
      <c r="D180" s="8">
        <v>13</v>
      </c>
      <c r="E180" s="9">
        <v>27.3</v>
      </c>
      <c r="F180" s="10">
        <v>11650</v>
      </c>
      <c r="G180" s="9">
        <v>12</v>
      </c>
      <c r="H180" s="44">
        <f>SUM(D180,D181)</f>
        <v>21</v>
      </c>
      <c r="I180" s="6">
        <v>53</v>
      </c>
      <c r="J180" s="7" t="s">
        <v>210</v>
      </c>
      <c r="K180" s="8">
        <v>14</v>
      </c>
      <c r="L180" s="9">
        <v>38.5</v>
      </c>
      <c r="M180" s="10">
        <v>14540</v>
      </c>
      <c r="N180" s="9">
        <v>2</v>
      </c>
      <c r="O180" s="44">
        <f>SUM(K180,K181)</f>
        <v>16</v>
      </c>
      <c r="P180" s="6">
        <v>53</v>
      </c>
      <c r="Q180" s="7" t="s">
        <v>32</v>
      </c>
      <c r="R180" s="8">
        <v>11</v>
      </c>
      <c r="S180" s="9">
        <v>28.3</v>
      </c>
      <c r="T180" s="10">
        <v>9920</v>
      </c>
      <c r="U180" s="9">
        <v>8</v>
      </c>
      <c r="V180" s="44">
        <f>SUM(R180,R181)</f>
        <v>14</v>
      </c>
      <c r="W180" s="32">
        <f>SUM(H180,O180,V180)</f>
        <v>51</v>
      </c>
      <c r="X180" s="31">
        <f t="shared" ref="X180" si="77">SUM(W180)-35</f>
        <v>16</v>
      </c>
      <c r="Y180" s="21" t="s">
        <v>241</v>
      </c>
      <c r="Z180" s="22"/>
    </row>
    <row r="181" spans="1:26">
      <c r="A181" s="31"/>
      <c r="B181" s="6">
        <v>54</v>
      </c>
      <c r="C181" s="7" t="s">
        <v>34</v>
      </c>
      <c r="D181" s="8">
        <v>8</v>
      </c>
      <c r="E181" s="9">
        <v>35.200000000000003</v>
      </c>
      <c r="F181" s="10">
        <v>7550</v>
      </c>
      <c r="G181" s="9">
        <v>18</v>
      </c>
      <c r="H181" s="45"/>
      <c r="I181" s="6">
        <v>54</v>
      </c>
      <c r="J181" s="7" t="s">
        <v>37</v>
      </c>
      <c r="K181" s="8">
        <v>2</v>
      </c>
      <c r="L181" s="9">
        <v>27</v>
      </c>
      <c r="M181" s="10">
        <v>1760</v>
      </c>
      <c r="N181" s="9">
        <v>45</v>
      </c>
      <c r="O181" s="45"/>
      <c r="P181" s="6">
        <v>54</v>
      </c>
      <c r="Q181" s="7" t="s">
        <v>88</v>
      </c>
      <c r="R181" s="8">
        <v>3</v>
      </c>
      <c r="S181" s="9">
        <v>28</v>
      </c>
      <c r="T181" s="10">
        <v>2700</v>
      </c>
      <c r="U181" s="9">
        <v>40</v>
      </c>
      <c r="V181" s="45"/>
      <c r="W181" s="32"/>
      <c r="X181" s="31"/>
      <c r="Y181" s="23" t="s">
        <v>242</v>
      </c>
      <c r="Z181" s="24"/>
    </row>
    <row r="182" spans="1:26">
      <c r="A182" s="54" t="s">
        <v>31</v>
      </c>
      <c r="B182" s="55" t="s">
        <v>3</v>
      </c>
      <c r="C182" s="55"/>
      <c r="D182" s="55"/>
      <c r="E182" s="55"/>
      <c r="F182" s="55"/>
      <c r="G182" s="55"/>
      <c r="H182" s="55"/>
      <c r="I182" s="56" t="s">
        <v>4</v>
      </c>
      <c r="J182" s="56"/>
      <c r="K182" s="56"/>
      <c r="L182" s="56"/>
      <c r="M182" s="56"/>
      <c r="N182" s="56"/>
      <c r="O182" s="56"/>
      <c r="P182" s="57" t="s">
        <v>5</v>
      </c>
      <c r="Q182" s="57"/>
      <c r="R182" s="57"/>
      <c r="S182" s="57"/>
      <c r="T182" s="57"/>
      <c r="U182" s="57"/>
      <c r="V182" s="57"/>
      <c r="W182" s="58" t="s">
        <v>18</v>
      </c>
      <c r="X182" s="58" t="s">
        <v>59</v>
      </c>
      <c r="Y182" s="3"/>
      <c r="Z182" s="4"/>
    </row>
    <row r="183" spans="1:26">
      <c r="A183" s="59">
        <v>2019</v>
      </c>
      <c r="B183" s="55" t="s">
        <v>6</v>
      </c>
      <c r="C183" s="55"/>
      <c r="D183" s="55"/>
      <c r="E183" s="55"/>
      <c r="F183" s="55"/>
      <c r="G183" s="55"/>
      <c r="H183" s="55"/>
      <c r="I183" s="56" t="s">
        <v>6</v>
      </c>
      <c r="J183" s="56"/>
      <c r="K183" s="56"/>
      <c r="L183" s="56"/>
      <c r="M183" s="56"/>
      <c r="N183" s="56"/>
      <c r="O183" s="56"/>
      <c r="P183" s="57" t="s">
        <v>6</v>
      </c>
      <c r="Q183" s="57"/>
      <c r="R183" s="57"/>
      <c r="S183" s="57"/>
      <c r="T183" s="57"/>
      <c r="U183" s="57"/>
      <c r="V183" s="57"/>
      <c r="W183" s="60" t="s">
        <v>19</v>
      </c>
      <c r="X183" s="61" t="s">
        <v>20</v>
      </c>
      <c r="Y183" s="5"/>
    </row>
    <row r="184" spans="1:26">
      <c r="A184" s="54" t="s">
        <v>15</v>
      </c>
      <c r="B184" s="62">
        <f>SUM(H128:H181)</f>
        <v>382</v>
      </c>
      <c r="C184" s="62"/>
      <c r="D184" s="62"/>
      <c r="E184" s="62"/>
      <c r="F184" s="62"/>
      <c r="G184" s="62"/>
      <c r="H184" s="62"/>
      <c r="I184" s="63">
        <f>SUM(O128:O181)</f>
        <v>283</v>
      </c>
      <c r="J184" s="63"/>
      <c r="K184" s="63"/>
      <c r="L184" s="63"/>
      <c r="M184" s="63"/>
      <c r="N184" s="63"/>
      <c r="O184" s="63"/>
      <c r="P184" s="64">
        <f>SUM(V128:V181)</f>
        <v>276</v>
      </c>
      <c r="Q184" s="64"/>
      <c r="R184" s="64"/>
      <c r="S184" s="64"/>
      <c r="T184" s="64"/>
      <c r="U184" s="64"/>
      <c r="V184" s="64"/>
      <c r="W184" s="65">
        <f>SUM(W128:W181)</f>
        <v>941</v>
      </c>
      <c r="X184" s="66">
        <f>SUM(W128:W181)/27</f>
        <v>34.851851851851855</v>
      </c>
      <c r="Y184" s="5"/>
    </row>
    <row r="185" spans="1:26">
      <c r="A185" s="67" t="s">
        <v>243</v>
      </c>
      <c r="B185" s="68" t="s">
        <v>7</v>
      </c>
      <c r="C185" s="68"/>
      <c r="D185" s="68"/>
      <c r="E185" s="68"/>
      <c r="F185" s="68"/>
      <c r="G185" s="68"/>
      <c r="H185" s="69">
        <f>SUM(H128:H181)/27</f>
        <v>14.148148148148149</v>
      </c>
      <c r="I185" s="68" t="s">
        <v>7</v>
      </c>
      <c r="J185" s="68"/>
      <c r="K185" s="68"/>
      <c r="L185" s="68"/>
      <c r="M185" s="68"/>
      <c r="N185" s="68"/>
      <c r="O185" s="69">
        <f>SUM(O128:O181)/27</f>
        <v>10.481481481481481</v>
      </c>
      <c r="P185" s="68" t="s">
        <v>7</v>
      </c>
      <c r="Q185" s="68"/>
      <c r="R185" s="68"/>
      <c r="S185" s="68"/>
      <c r="T185" s="68"/>
      <c r="U185" s="68"/>
      <c r="V185" s="69">
        <f>SUM(V128:V181)/27</f>
        <v>10.222222222222221</v>
      </c>
      <c r="W185" s="70"/>
      <c r="X185" s="66"/>
      <c r="Y185" s="5"/>
    </row>
  </sheetData>
  <mergeCells count="625">
    <mergeCell ref="B183:H183"/>
    <mergeCell ref="I183:O183"/>
    <mergeCell ref="P183:V183"/>
    <mergeCell ref="B184:H184"/>
    <mergeCell ref="I184:O184"/>
    <mergeCell ref="P184:V184"/>
    <mergeCell ref="W184:W185"/>
    <mergeCell ref="X184:X185"/>
    <mergeCell ref="B185:G185"/>
    <mergeCell ref="I185:N185"/>
    <mergeCell ref="P185:U185"/>
    <mergeCell ref="A180:A181"/>
    <mergeCell ref="H180:H181"/>
    <mergeCell ref="O180:O181"/>
    <mergeCell ref="V180:V181"/>
    <mergeCell ref="W180:W181"/>
    <mergeCell ref="X180:X181"/>
    <mergeCell ref="Y180:Z180"/>
    <mergeCell ref="Y181:Z181"/>
    <mergeCell ref="B182:H182"/>
    <mergeCell ref="I182:O182"/>
    <mergeCell ref="P182:V182"/>
    <mergeCell ref="A176:A177"/>
    <mergeCell ref="H176:H177"/>
    <mergeCell ref="O176:O177"/>
    <mergeCell ref="V176:V177"/>
    <mergeCell ref="W176:W177"/>
    <mergeCell ref="X176:X177"/>
    <mergeCell ref="Y176:Z177"/>
    <mergeCell ref="A178:A179"/>
    <mergeCell ref="H178:H179"/>
    <mergeCell ref="O178:O179"/>
    <mergeCell ref="V178:V179"/>
    <mergeCell ref="W178:W179"/>
    <mergeCell ref="X178:X179"/>
    <mergeCell ref="Y178:Z179"/>
    <mergeCell ref="A172:A173"/>
    <mergeCell ref="H172:H173"/>
    <mergeCell ref="O172:O173"/>
    <mergeCell ref="V172:V173"/>
    <mergeCell ref="W172:W173"/>
    <mergeCell ref="X172:X173"/>
    <mergeCell ref="Y172:Z173"/>
    <mergeCell ref="A174:A175"/>
    <mergeCell ref="H174:H175"/>
    <mergeCell ref="O174:O175"/>
    <mergeCell ref="V174:V175"/>
    <mergeCell ref="W174:W175"/>
    <mergeCell ref="X174:X175"/>
    <mergeCell ref="Y174:Z175"/>
    <mergeCell ref="A168:A169"/>
    <mergeCell ref="H168:H169"/>
    <mergeCell ref="O168:O169"/>
    <mergeCell ref="V168:V169"/>
    <mergeCell ref="W168:W169"/>
    <mergeCell ref="X168:X169"/>
    <mergeCell ref="Y168:Z169"/>
    <mergeCell ref="A170:A171"/>
    <mergeCell ref="H170:H171"/>
    <mergeCell ref="O170:O171"/>
    <mergeCell ref="V170:V171"/>
    <mergeCell ref="W170:W171"/>
    <mergeCell ref="X170:X171"/>
    <mergeCell ref="Y170:Z171"/>
    <mergeCell ref="A164:A165"/>
    <mergeCell ref="H164:H165"/>
    <mergeCell ref="O164:O165"/>
    <mergeCell ref="V164:V165"/>
    <mergeCell ref="W164:W165"/>
    <mergeCell ref="X164:X165"/>
    <mergeCell ref="Y164:Z165"/>
    <mergeCell ref="A166:A167"/>
    <mergeCell ref="H166:H167"/>
    <mergeCell ref="O166:O167"/>
    <mergeCell ref="V166:V167"/>
    <mergeCell ref="W166:W167"/>
    <mergeCell ref="X166:X167"/>
    <mergeCell ref="Y166:Z167"/>
    <mergeCell ref="A160:A161"/>
    <mergeCell ref="H160:H161"/>
    <mergeCell ref="O160:O161"/>
    <mergeCell ref="V160:V161"/>
    <mergeCell ref="W160:W161"/>
    <mergeCell ref="X160:X161"/>
    <mergeCell ref="Y160:Z161"/>
    <mergeCell ref="A162:A163"/>
    <mergeCell ref="H162:H163"/>
    <mergeCell ref="O162:O163"/>
    <mergeCell ref="V162:V163"/>
    <mergeCell ref="W162:W163"/>
    <mergeCell ref="X162:X163"/>
    <mergeCell ref="Y162:Z163"/>
    <mergeCell ref="A156:A157"/>
    <mergeCell ref="H156:H157"/>
    <mergeCell ref="O156:O157"/>
    <mergeCell ref="V156:V157"/>
    <mergeCell ref="W156:W157"/>
    <mergeCell ref="X156:X157"/>
    <mergeCell ref="Y156:Z157"/>
    <mergeCell ref="A158:A159"/>
    <mergeCell ref="H158:H159"/>
    <mergeCell ref="O158:O159"/>
    <mergeCell ref="V158:V159"/>
    <mergeCell ref="W158:W159"/>
    <mergeCell ref="X158:X159"/>
    <mergeCell ref="Y158:Z159"/>
    <mergeCell ref="A152:A153"/>
    <mergeCell ref="H152:H153"/>
    <mergeCell ref="O152:O153"/>
    <mergeCell ref="V152:V153"/>
    <mergeCell ref="W152:W153"/>
    <mergeCell ref="X152:X153"/>
    <mergeCell ref="Y152:Z153"/>
    <mergeCell ref="A154:A155"/>
    <mergeCell ref="H154:H155"/>
    <mergeCell ref="O154:O155"/>
    <mergeCell ref="V154:V155"/>
    <mergeCell ref="W154:W155"/>
    <mergeCell ref="X154:X155"/>
    <mergeCell ref="Y154:Z155"/>
    <mergeCell ref="A148:A149"/>
    <mergeCell ref="H148:H149"/>
    <mergeCell ref="O148:O149"/>
    <mergeCell ref="V148:V149"/>
    <mergeCell ref="W148:W149"/>
    <mergeCell ref="X148:X149"/>
    <mergeCell ref="Y148:Z149"/>
    <mergeCell ref="A150:A151"/>
    <mergeCell ref="H150:H151"/>
    <mergeCell ref="O150:O151"/>
    <mergeCell ref="V150:V151"/>
    <mergeCell ref="W150:W151"/>
    <mergeCell ref="X150:X151"/>
    <mergeCell ref="Y150:Z151"/>
    <mergeCell ref="A144:A145"/>
    <mergeCell ref="H144:H145"/>
    <mergeCell ref="O144:O145"/>
    <mergeCell ref="V144:V145"/>
    <mergeCell ref="W144:W145"/>
    <mergeCell ref="X144:X145"/>
    <mergeCell ref="Y144:Z145"/>
    <mergeCell ref="A146:A147"/>
    <mergeCell ref="H146:H147"/>
    <mergeCell ref="O146:O147"/>
    <mergeCell ref="V146:V147"/>
    <mergeCell ref="W146:W147"/>
    <mergeCell ref="X146:X147"/>
    <mergeCell ref="Y146:Z147"/>
    <mergeCell ref="A140:A141"/>
    <mergeCell ref="H140:H141"/>
    <mergeCell ref="O140:O141"/>
    <mergeCell ref="V140:V141"/>
    <mergeCell ref="W140:W141"/>
    <mergeCell ref="X140:X141"/>
    <mergeCell ref="Y140:Z141"/>
    <mergeCell ref="A142:A143"/>
    <mergeCell ref="H142:H143"/>
    <mergeCell ref="O142:O143"/>
    <mergeCell ref="V142:V143"/>
    <mergeCell ref="W142:W143"/>
    <mergeCell ref="X142:X143"/>
    <mergeCell ref="Y142:Z143"/>
    <mergeCell ref="A136:A137"/>
    <mergeCell ref="H136:H137"/>
    <mergeCell ref="O136:O137"/>
    <mergeCell ref="V136:V137"/>
    <mergeCell ref="W136:W137"/>
    <mergeCell ref="X136:X137"/>
    <mergeCell ref="Y136:Z137"/>
    <mergeCell ref="A138:A139"/>
    <mergeCell ref="H138:H139"/>
    <mergeCell ref="O138:O139"/>
    <mergeCell ref="V138:V139"/>
    <mergeCell ref="W138:W139"/>
    <mergeCell ref="X138:X139"/>
    <mergeCell ref="Y138:Z139"/>
    <mergeCell ref="A132:A133"/>
    <mergeCell ref="H132:H133"/>
    <mergeCell ref="O132:O133"/>
    <mergeCell ref="V132:V133"/>
    <mergeCell ref="W132:W133"/>
    <mergeCell ref="X132:X133"/>
    <mergeCell ref="Y132:Z133"/>
    <mergeCell ref="A134:A135"/>
    <mergeCell ref="H134:H135"/>
    <mergeCell ref="O134:O135"/>
    <mergeCell ref="V134:V135"/>
    <mergeCell ref="W134:W135"/>
    <mergeCell ref="X134:X135"/>
    <mergeCell ref="Y134:Z135"/>
    <mergeCell ref="A128:A129"/>
    <mergeCell ref="H128:H129"/>
    <mergeCell ref="O128:O129"/>
    <mergeCell ref="V128:V129"/>
    <mergeCell ref="W128:W129"/>
    <mergeCell ref="X128:X129"/>
    <mergeCell ref="Y128:Z129"/>
    <mergeCell ref="A130:A131"/>
    <mergeCell ref="H130:H131"/>
    <mergeCell ref="O130:O131"/>
    <mergeCell ref="V130:V131"/>
    <mergeCell ref="W130:W131"/>
    <mergeCell ref="X130:X131"/>
    <mergeCell ref="Y130:Z131"/>
    <mergeCell ref="W122:W123"/>
    <mergeCell ref="X122:X123"/>
    <mergeCell ref="B123:G123"/>
    <mergeCell ref="I123:N123"/>
    <mergeCell ref="P123:U123"/>
    <mergeCell ref="A125:Z125"/>
    <mergeCell ref="B126:H126"/>
    <mergeCell ref="I126:O126"/>
    <mergeCell ref="P126:V126"/>
    <mergeCell ref="Y126:Z127"/>
    <mergeCell ref="B120:H120"/>
    <mergeCell ref="I120:O120"/>
    <mergeCell ref="P120:V120"/>
    <mergeCell ref="B121:H121"/>
    <mergeCell ref="I121:O121"/>
    <mergeCell ref="P121:V121"/>
    <mergeCell ref="B122:H122"/>
    <mergeCell ref="I122:O122"/>
    <mergeCell ref="P122:V122"/>
    <mergeCell ref="A116:A117"/>
    <mergeCell ref="H116:H117"/>
    <mergeCell ref="O116:O117"/>
    <mergeCell ref="V116:V117"/>
    <mergeCell ref="W116:W117"/>
    <mergeCell ref="X116:X117"/>
    <mergeCell ref="Y116:Z117"/>
    <mergeCell ref="A118:A119"/>
    <mergeCell ref="H118:H119"/>
    <mergeCell ref="O118:O119"/>
    <mergeCell ref="V118:V119"/>
    <mergeCell ref="W118:W119"/>
    <mergeCell ref="X118:X119"/>
    <mergeCell ref="Y118:Z118"/>
    <mergeCell ref="A112:A113"/>
    <mergeCell ref="H112:H113"/>
    <mergeCell ref="O112:O113"/>
    <mergeCell ref="V112:V113"/>
    <mergeCell ref="W112:W113"/>
    <mergeCell ref="X112:X113"/>
    <mergeCell ref="Y112:Z113"/>
    <mergeCell ref="A114:A115"/>
    <mergeCell ref="H114:H115"/>
    <mergeCell ref="O114:O115"/>
    <mergeCell ref="V114:V115"/>
    <mergeCell ref="W114:W115"/>
    <mergeCell ref="X114:X115"/>
    <mergeCell ref="Y114:Z115"/>
    <mergeCell ref="A108:A109"/>
    <mergeCell ref="H108:H109"/>
    <mergeCell ref="O108:O109"/>
    <mergeCell ref="V108:V109"/>
    <mergeCell ref="W108:W109"/>
    <mergeCell ref="X108:X109"/>
    <mergeCell ref="Y108:Z109"/>
    <mergeCell ref="A110:A111"/>
    <mergeCell ref="H110:H111"/>
    <mergeCell ref="O110:O111"/>
    <mergeCell ref="V110:V111"/>
    <mergeCell ref="W110:W111"/>
    <mergeCell ref="X110:X111"/>
    <mergeCell ref="Y110:Z111"/>
    <mergeCell ref="A104:A105"/>
    <mergeCell ref="H104:H105"/>
    <mergeCell ref="O104:O105"/>
    <mergeCell ref="V104:V105"/>
    <mergeCell ref="W104:W105"/>
    <mergeCell ref="X104:X105"/>
    <mergeCell ref="Y104:Z105"/>
    <mergeCell ref="A106:A107"/>
    <mergeCell ref="H106:H107"/>
    <mergeCell ref="O106:O107"/>
    <mergeCell ref="V106:V107"/>
    <mergeCell ref="W106:W107"/>
    <mergeCell ref="X106:X107"/>
    <mergeCell ref="Y106:Z107"/>
    <mergeCell ref="A100:A101"/>
    <mergeCell ref="H100:H101"/>
    <mergeCell ref="O100:O101"/>
    <mergeCell ref="V100:V101"/>
    <mergeCell ref="W100:W101"/>
    <mergeCell ref="X100:X101"/>
    <mergeCell ref="Y100:Z101"/>
    <mergeCell ref="A102:A103"/>
    <mergeCell ref="H102:H103"/>
    <mergeCell ref="O102:O103"/>
    <mergeCell ref="V102:V103"/>
    <mergeCell ref="W102:W103"/>
    <mergeCell ref="X102:X103"/>
    <mergeCell ref="Y102:Z103"/>
    <mergeCell ref="A96:A97"/>
    <mergeCell ref="H96:H97"/>
    <mergeCell ref="O96:O97"/>
    <mergeCell ref="V96:V97"/>
    <mergeCell ref="W96:W97"/>
    <mergeCell ref="X96:X97"/>
    <mergeCell ref="Y96:Z97"/>
    <mergeCell ref="A98:A99"/>
    <mergeCell ref="H98:H99"/>
    <mergeCell ref="O98:O99"/>
    <mergeCell ref="V98:V99"/>
    <mergeCell ref="W98:W99"/>
    <mergeCell ref="X98:X99"/>
    <mergeCell ref="Y98:Z99"/>
    <mergeCell ref="A92:A93"/>
    <mergeCell ref="H92:H93"/>
    <mergeCell ref="O92:O93"/>
    <mergeCell ref="V92:V93"/>
    <mergeCell ref="W92:W93"/>
    <mergeCell ref="X92:X93"/>
    <mergeCell ref="Y92:Z93"/>
    <mergeCell ref="A94:A95"/>
    <mergeCell ref="H94:H95"/>
    <mergeCell ref="O94:O95"/>
    <mergeCell ref="V94:V95"/>
    <mergeCell ref="W94:W95"/>
    <mergeCell ref="X94:X95"/>
    <mergeCell ref="Y94:Z95"/>
    <mergeCell ref="A88:A89"/>
    <mergeCell ref="H88:H89"/>
    <mergeCell ref="O88:O89"/>
    <mergeCell ref="V88:V89"/>
    <mergeCell ref="W88:W89"/>
    <mergeCell ref="X88:X89"/>
    <mergeCell ref="Y88:Z89"/>
    <mergeCell ref="A90:A91"/>
    <mergeCell ref="H90:H91"/>
    <mergeCell ref="O90:O91"/>
    <mergeCell ref="V90:V91"/>
    <mergeCell ref="W90:W91"/>
    <mergeCell ref="X90:X91"/>
    <mergeCell ref="Y90:Z91"/>
    <mergeCell ref="A84:A85"/>
    <mergeCell ref="H84:H85"/>
    <mergeCell ref="O84:O85"/>
    <mergeCell ref="V84:V85"/>
    <mergeCell ref="W84:W85"/>
    <mergeCell ref="X84:X85"/>
    <mergeCell ref="Y84:Z85"/>
    <mergeCell ref="A86:A87"/>
    <mergeCell ref="H86:H87"/>
    <mergeCell ref="O86:O87"/>
    <mergeCell ref="V86:V87"/>
    <mergeCell ref="W86:W87"/>
    <mergeCell ref="X86:X87"/>
    <mergeCell ref="Y86:Z87"/>
    <mergeCell ref="A80:A81"/>
    <mergeCell ref="H80:H81"/>
    <mergeCell ref="O80:O81"/>
    <mergeCell ref="V80:V81"/>
    <mergeCell ref="W80:W81"/>
    <mergeCell ref="X80:X81"/>
    <mergeCell ref="Y80:Z81"/>
    <mergeCell ref="A82:A83"/>
    <mergeCell ref="H82:H83"/>
    <mergeCell ref="O82:O83"/>
    <mergeCell ref="V82:V83"/>
    <mergeCell ref="W82:W83"/>
    <mergeCell ref="X82:X83"/>
    <mergeCell ref="Y82:Z83"/>
    <mergeCell ref="A76:A77"/>
    <mergeCell ref="H76:H77"/>
    <mergeCell ref="O76:O77"/>
    <mergeCell ref="V76:V77"/>
    <mergeCell ref="W76:W77"/>
    <mergeCell ref="X76:X77"/>
    <mergeCell ref="Y76:Z77"/>
    <mergeCell ref="A78:A79"/>
    <mergeCell ref="H78:H79"/>
    <mergeCell ref="O78:O79"/>
    <mergeCell ref="V78:V79"/>
    <mergeCell ref="W78:W79"/>
    <mergeCell ref="X78:X79"/>
    <mergeCell ref="Y78:Z79"/>
    <mergeCell ref="A72:A73"/>
    <mergeCell ref="H72:H73"/>
    <mergeCell ref="O72:O73"/>
    <mergeCell ref="V72:V73"/>
    <mergeCell ref="W72:W73"/>
    <mergeCell ref="X72:X73"/>
    <mergeCell ref="Y72:Z73"/>
    <mergeCell ref="A74:A75"/>
    <mergeCell ref="H74:H75"/>
    <mergeCell ref="O74:O75"/>
    <mergeCell ref="V74:V75"/>
    <mergeCell ref="W74:W75"/>
    <mergeCell ref="X74:X75"/>
    <mergeCell ref="Y74:Z75"/>
    <mergeCell ref="A68:A69"/>
    <mergeCell ref="H68:H69"/>
    <mergeCell ref="O68:O69"/>
    <mergeCell ref="V68:V69"/>
    <mergeCell ref="W68:W69"/>
    <mergeCell ref="X68:X69"/>
    <mergeCell ref="Y68:Z69"/>
    <mergeCell ref="A70:A71"/>
    <mergeCell ref="H70:H71"/>
    <mergeCell ref="O70:O71"/>
    <mergeCell ref="V70:V71"/>
    <mergeCell ref="W70:W71"/>
    <mergeCell ref="X70:X71"/>
    <mergeCell ref="Y70:Z71"/>
    <mergeCell ref="A63:Z63"/>
    <mergeCell ref="B64:H64"/>
    <mergeCell ref="I64:O64"/>
    <mergeCell ref="P64:V64"/>
    <mergeCell ref="Y64:Z65"/>
    <mergeCell ref="A66:A67"/>
    <mergeCell ref="H66:H67"/>
    <mergeCell ref="O66:O67"/>
    <mergeCell ref="V66:V67"/>
    <mergeCell ref="W66:W67"/>
    <mergeCell ref="X66:X67"/>
    <mergeCell ref="Y66:Z67"/>
    <mergeCell ref="Y44:Z45"/>
    <mergeCell ref="Y46:Z47"/>
    <mergeCell ref="Y48:Z49"/>
    <mergeCell ref="A52:A53"/>
    <mergeCell ref="A54:A55"/>
    <mergeCell ref="A56:A57"/>
    <mergeCell ref="W52:W53"/>
    <mergeCell ref="X52:X53"/>
    <mergeCell ref="Y52:Z53"/>
    <mergeCell ref="W54:W55"/>
    <mergeCell ref="X54:X55"/>
    <mergeCell ref="Y54:Z55"/>
    <mergeCell ref="H56:H57"/>
    <mergeCell ref="O56:O57"/>
    <mergeCell ref="V56:V57"/>
    <mergeCell ref="W56:W57"/>
    <mergeCell ref="X56:X57"/>
    <mergeCell ref="H52:H53"/>
    <mergeCell ref="O52:O53"/>
    <mergeCell ref="W50:W51"/>
    <mergeCell ref="H46:H47"/>
    <mergeCell ref="O44:O45"/>
    <mergeCell ref="Y26:Z27"/>
    <mergeCell ref="Y30:Z31"/>
    <mergeCell ref="Y28:Z29"/>
    <mergeCell ref="Y10:Z11"/>
    <mergeCell ref="Y12:Z13"/>
    <mergeCell ref="Y14:Z15"/>
    <mergeCell ref="Y16:Z17"/>
    <mergeCell ref="Y18:Z19"/>
    <mergeCell ref="Y20:Z21"/>
    <mergeCell ref="Y22:Z23"/>
    <mergeCell ref="Y24:Z25"/>
    <mergeCell ref="Y2:Z3"/>
    <mergeCell ref="Y4:Z5"/>
    <mergeCell ref="Y6:Z7"/>
    <mergeCell ref="Y8:Z9"/>
    <mergeCell ref="H4:H5"/>
    <mergeCell ref="H6:H7"/>
    <mergeCell ref="H8:H9"/>
    <mergeCell ref="O4:O5"/>
    <mergeCell ref="O6:O7"/>
    <mergeCell ref="X4:X5"/>
    <mergeCell ref="B2:H2"/>
    <mergeCell ref="I2:O2"/>
    <mergeCell ref="P2:V2"/>
    <mergeCell ref="V4:V5"/>
    <mergeCell ref="W4:W5"/>
    <mergeCell ref="V6:V7"/>
    <mergeCell ref="W60:W61"/>
    <mergeCell ref="X16:X17"/>
    <mergeCell ref="X18:X19"/>
    <mergeCell ref="X20:X21"/>
    <mergeCell ref="X22:X23"/>
    <mergeCell ref="X24:X25"/>
    <mergeCell ref="X26:X27"/>
    <mergeCell ref="X6:X7"/>
    <mergeCell ref="X8:X9"/>
    <mergeCell ref="X10:X11"/>
    <mergeCell ref="X12:X13"/>
    <mergeCell ref="X14:X15"/>
    <mergeCell ref="X40:X41"/>
    <mergeCell ref="X42:X43"/>
    <mergeCell ref="X44:X45"/>
    <mergeCell ref="X50:X51"/>
    <mergeCell ref="X28:X29"/>
    <mergeCell ref="X30:X31"/>
    <mergeCell ref="X32:X33"/>
    <mergeCell ref="X34:X35"/>
    <mergeCell ref="X36:X37"/>
    <mergeCell ref="X38:X39"/>
    <mergeCell ref="W10:W11"/>
    <mergeCell ref="W8:W9"/>
    <mergeCell ref="B60:H60"/>
    <mergeCell ref="I60:O60"/>
    <mergeCell ref="P60:V60"/>
    <mergeCell ref="O42:O43"/>
    <mergeCell ref="V42:V43"/>
    <mergeCell ref="B58:H58"/>
    <mergeCell ref="I58:O58"/>
    <mergeCell ref="P58:V58"/>
    <mergeCell ref="B59:H59"/>
    <mergeCell ref="I59:O59"/>
    <mergeCell ref="P59:V59"/>
    <mergeCell ref="H50:H51"/>
    <mergeCell ref="O50:O51"/>
    <mergeCell ref="V50:V51"/>
    <mergeCell ref="V52:V53"/>
    <mergeCell ref="H54:H55"/>
    <mergeCell ref="O54:O55"/>
    <mergeCell ref="V54:V55"/>
    <mergeCell ref="H34:H35"/>
    <mergeCell ref="O34:O35"/>
    <mergeCell ref="V34:V35"/>
    <mergeCell ref="W34:W35"/>
    <mergeCell ref="H32:H33"/>
    <mergeCell ref="O32:O33"/>
    <mergeCell ref="V32:V33"/>
    <mergeCell ref="W32:W33"/>
    <mergeCell ref="W44:W45"/>
    <mergeCell ref="H36:H37"/>
    <mergeCell ref="O36:O37"/>
    <mergeCell ref="V36:V37"/>
    <mergeCell ref="W36:W37"/>
    <mergeCell ref="H42:H43"/>
    <mergeCell ref="V40:V41"/>
    <mergeCell ref="W40:W41"/>
    <mergeCell ref="H38:H39"/>
    <mergeCell ref="O38:O39"/>
    <mergeCell ref="V38:V39"/>
    <mergeCell ref="W38:W39"/>
    <mergeCell ref="W42:W43"/>
    <mergeCell ref="H40:H41"/>
    <mergeCell ref="H44:H45"/>
    <mergeCell ref="O40:O41"/>
    <mergeCell ref="H26:H27"/>
    <mergeCell ref="O30:O31"/>
    <mergeCell ref="V26:V27"/>
    <mergeCell ref="W26:W27"/>
    <mergeCell ref="H24:H25"/>
    <mergeCell ref="O26:O27"/>
    <mergeCell ref="V24:V25"/>
    <mergeCell ref="W24:W25"/>
    <mergeCell ref="H30:H31"/>
    <mergeCell ref="V30:V31"/>
    <mergeCell ref="W30:W31"/>
    <mergeCell ref="H28:H29"/>
    <mergeCell ref="O28:O29"/>
    <mergeCell ref="V28:V29"/>
    <mergeCell ref="W28:W29"/>
    <mergeCell ref="W22:W23"/>
    <mergeCell ref="O24:O25"/>
    <mergeCell ref="H20:H21"/>
    <mergeCell ref="O20:O21"/>
    <mergeCell ref="V20:V21"/>
    <mergeCell ref="W20:W21"/>
    <mergeCell ref="H22:H23"/>
    <mergeCell ref="O22:O23"/>
    <mergeCell ref="H18:H19"/>
    <mergeCell ref="O18:O19"/>
    <mergeCell ref="V18:V19"/>
    <mergeCell ref="W18:W19"/>
    <mergeCell ref="B61:G61"/>
    <mergeCell ref="I61:N61"/>
    <mergeCell ref="P61:U61"/>
    <mergeCell ref="O8:O9"/>
    <mergeCell ref="O10:O11"/>
    <mergeCell ref="O16:O17"/>
    <mergeCell ref="V8:V9"/>
    <mergeCell ref="V22:V23"/>
    <mergeCell ref="V46:V47"/>
    <mergeCell ref="O48:O49"/>
    <mergeCell ref="V16:V17"/>
    <mergeCell ref="H14:H15"/>
    <mergeCell ref="V14:V15"/>
    <mergeCell ref="H12:H13"/>
    <mergeCell ref="V12:V13"/>
    <mergeCell ref="O12:O13"/>
    <mergeCell ref="O14:O15"/>
    <mergeCell ref="V10:V11"/>
    <mergeCell ref="X60:X61"/>
    <mergeCell ref="A18:A19"/>
    <mergeCell ref="A20:A21"/>
    <mergeCell ref="A22:A23"/>
    <mergeCell ref="A24:A25"/>
    <mergeCell ref="A26:A27"/>
    <mergeCell ref="A28:A29"/>
    <mergeCell ref="O46:O47"/>
    <mergeCell ref="A38:A39"/>
    <mergeCell ref="A40:A41"/>
    <mergeCell ref="A46:A47"/>
    <mergeCell ref="A42:A43"/>
    <mergeCell ref="A44:A45"/>
    <mergeCell ref="V44:V45"/>
    <mergeCell ref="W46:W47"/>
    <mergeCell ref="W48:W49"/>
    <mergeCell ref="V48:V49"/>
    <mergeCell ref="X46:X47"/>
    <mergeCell ref="X48:X49"/>
    <mergeCell ref="A30:A31"/>
    <mergeCell ref="A32:A33"/>
    <mergeCell ref="A34:A35"/>
    <mergeCell ref="A36:A37"/>
    <mergeCell ref="A50:A51"/>
    <mergeCell ref="Y32:Z32"/>
    <mergeCell ref="Y33:Z33"/>
    <mergeCell ref="Y42:Z43"/>
    <mergeCell ref="Y34:Z35"/>
    <mergeCell ref="Y36:Z37"/>
    <mergeCell ref="Y50:Z51"/>
    <mergeCell ref="Y38:Z39"/>
    <mergeCell ref="Y40:Z41"/>
    <mergeCell ref="A1:Z1"/>
    <mergeCell ref="A16:A17"/>
    <mergeCell ref="H16:H17"/>
    <mergeCell ref="A4:A5"/>
    <mergeCell ref="A6:A7"/>
    <mergeCell ref="A8:A9"/>
    <mergeCell ref="A10:A11"/>
    <mergeCell ref="A12:A13"/>
    <mergeCell ref="A14:A15"/>
    <mergeCell ref="A48:A49"/>
    <mergeCell ref="H48:H49"/>
    <mergeCell ref="W16:W17"/>
    <mergeCell ref="W14:W15"/>
    <mergeCell ref="W6:W7"/>
    <mergeCell ref="W12:W13"/>
    <mergeCell ref="H10:H11"/>
  </mergeCells>
  <phoneticPr fontId="1" type="noConversion"/>
  <pageMargins left="0.4" right="0.13" top="0.42" bottom="0.13" header="0.13" footer="0.1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2015-10-12T09:01:09Z</cp:lastPrinted>
  <dcterms:created xsi:type="dcterms:W3CDTF">2010-10-20T07:55:34Z</dcterms:created>
  <dcterms:modified xsi:type="dcterms:W3CDTF">2025-11-09T09:38:01Z</dcterms:modified>
</cp:coreProperties>
</file>