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6375" windowHeight="606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<sst xmlns="http://schemas.openxmlformats.org/spreadsheetml/2006/main" count="189" uniqueCount="164">
  <si>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</si>
  <si>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</si>
  <si>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</si>
  <si>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</si>
  <si>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</si>
  <si>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</si>
  <si>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</si>
  <si>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</si>
  <si>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</si>
  <si>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</si>
  <si>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</si>
  <si>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</si>
  <si>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Różnica</t>
  </si>
  <si>
    <t>plus-minus</t>
  </si>
  <si>
    <t>M-ce</t>
  </si>
  <si>
    <t>35 MMŚ</t>
  </si>
  <si>
    <t>Bośnia</t>
  </si>
  <si>
    <t>35 Muchowe Mistrzostwa Świata 2015 Bośnia - sektor I (rzeka Pliva)</t>
  </si>
  <si>
    <t>Szlachetka POL</t>
  </si>
  <si>
    <t>Lipsans LAT</t>
  </si>
  <si>
    <t>Bichinho POR</t>
  </si>
  <si>
    <t>Renton SCO</t>
  </si>
  <si>
    <t>Scheid LUX</t>
  </si>
  <si>
    <t>Tura 1 czwartek 18 VI (9.30-12.30)</t>
  </si>
  <si>
    <t>Tura 2 czwartek 18 VI (16.30-19.30)</t>
  </si>
  <si>
    <t>Tura 3 piątek 19 VI (9.30-12.30)</t>
  </si>
  <si>
    <t>Tura 4 sobota 20 VI (9.30-12.30)</t>
  </si>
  <si>
    <t>Tura 5 sobota 20 VI (16.30-19.30)</t>
  </si>
  <si>
    <t>Walczyk POL</t>
  </si>
  <si>
    <t>Olsson SWE</t>
  </si>
  <si>
    <t>Cieślar CZE</t>
  </si>
  <si>
    <t>Mezin CRO</t>
  </si>
  <si>
    <t>Corsar SCO</t>
  </si>
  <si>
    <t>Armatys POL</t>
  </si>
  <si>
    <t>Antunez IND</t>
  </si>
  <si>
    <t>Downie SCO</t>
  </si>
  <si>
    <t>Prpic BIH</t>
  </si>
  <si>
    <t>Martin ESP</t>
  </si>
  <si>
    <t>Jerenic BIH</t>
  </si>
  <si>
    <t>Hanke CAN</t>
  </si>
  <si>
    <t>Valerio SA ITA</t>
  </si>
  <si>
    <t>Eikre NOR</t>
  </si>
  <si>
    <t>Nr</t>
  </si>
  <si>
    <t>stan.</t>
  </si>
  <si>
    <t>Marchewka POL</t>
  </si>
  <si>
    <t>Krkovic MNE</t>
  </si>
  <si>
    <t>Strotz LUX</t>
  </si>
  <si>
    <t>Ulaankh MON</t>
  </si>
  <si>
    <t>Cotinghi CAN</t>
  </si>
  <si>
    <t>Alexovic SVK</t>
  </si>
  <si>
    <t>Oliveras SPA</t>
  </si>
  <si>
    <t>Federico SA ITA</t>
  </si>
  <si>
    <t>Ivanovic SRB</t>
  </si>
  <si>
    <t>Suominen FIN</t>
  </si>
  <si>
    <t>Monsen NOR</t>
  </si>
  <si>
    <t>Maktima USA</t>
  </si>
  <si>
    <t>Vecverdins LAT</t>
  </si>
  <si>
    <t>Jamagne BEL</t>
  </si>
  <si>
    <t>Dukic BIH</t>
  </si>
  <si>
    <t>Walker SCO</t>
  </si>
  <si>
    <t>Koops NED</t>
  </si>
  <si>
    <t>Bartholme LUX</t>
  </si>
  <si>
    <t>Hajdin CRO</t>
  </si>
  <si>
    <t>Scott ENG</t>
  </si>
  <si>
    <t>Crkvenjas SLO</t>
  </si>
  <si>
    <t>Barby AUS</t>
  </si>
  <si>
    <t>Juglaret FRA</t>
  </si>
  <si>
    <t>Pesek CZE</t>
  </si>
  <si>
    <t>Sodnom MON</t>
  </si>
  <si>
    <t>Hagan IRL</t>
  </si>
  <si>
    <t>Pereira POR</t>
  </si>
  <si>
    <t>Richardson RSA</t>
  </si>
  <si>
    <t>Pedroso POR</t>
  </si>
  <si>
    <t>Latovic SRB</t>
  </si>
  <si>
    <t>Chlumsky CZE</t>
  </si>
  <si>
    <t>Arcay SPA</t>
  </si>
  <si>
    <t>Bovan BIH</t>
  </si>
  <si>
    <t>Charlier BEL</t>
  </si>
  <si>
    <t>Trebjesanin MNE</t>
  </si>
  <si>
    <t>Varga IND</t>
  </si>
  <si>
    <t>Jacquemin FRA</t>
  </si>
  <si>
    <t>Nieminen FIN</t>
  </si>
  <si>
    <t>Robinson ENG</t>
  </si>
  <si>
    <t>Puskaric CRO</t>
  </si>
  <si>
    <t>Olsen USA</t>
  </si>
  <si>
    <t>Young RSA</t>
  </si>
  <si>
    <t>Bachleda SVK</t>
  </si>
  <si>
    <t>Macateer IRL</t>
  </si>
  <si>
    <t>Osolin SLO</t>
  </si>
  <si>
    <t>McKay AUS</t>
  </si>
  <si>
    <t>Nilssen NOR</t>
  </si>
  <si>
    <t>Heine CAN</t>
  </si>
  <si>
    <t>Sjunnestad SWE</t>
  </si>
  <si>
    <t>Schmidt NED</t>
  </si>
  <si>
    <t>Bassano AUS</t>
  </si>
  <si>
    <t>Elberse NED</t>
  </si>
  <si>
    <t>Devic BIH</t>
  </si>
  <si>
    <t>Laguns LAT</t>
  </si>
  <si>
    <t>Hribik SVK</t>
  </si>
  <si>
    <t>Rajkovic MNE</t>
  </si>
  <si>
    <t>Factor RSA</t>
  </si>
  <si>
    <t>Daguillanes FRA</t>
  </si>
  <si>
    <t>Martini ITA</t>
  </si>
  <si>
    <t>Mankow IND</t>
  </si>
  <si>
    <t>Martic SRB</t>
  </si>
  <si>
    <t>Weiss USA</t>
  </si>
  <si>
    <t>Gelinas CAN</t>
  </si>
  <si>
    <t>Lorquet BEL</t>
  </si>
  <si>
    <t>Drinan IRL</t>
  </si>
  <si>
    <t>Decker LUX</t>
  </si>
  <si>
    <t>Larsson SWE</t>
  </si>
  <si>
    <t>Suca CRO</t>
  </si>
  <si>
    <t>Ambrozic SLO</t>
  </si>
  <si>
    <t>McCallum</t>
  </si>
  <si>
    <t>Vergel SPA</t>
  </si>
  <si>
    <t>Tyzack ENG</t>
  </si>
  <si>
    <t>Kallio FIN</t>
  </si>
  <si>
    <t>Dixon ENG</t>
  </si>
  <si>
    <t>Baird IRL</t>
  </si>
  <si>
    <t>Zlodej SLO</t>
  </si>
  <si>
    <t>Stagg AUS</t>
  </si>
  <si>
    <t>Adreveno ITA</t>
  </si>
  <si>
    <t>Caldas POR</t>
  </si>
  <si>
    <t>Nemcik SVK</t>
  </si>
  <si>
    <t>Huhtaniska FIN</t>
  </si>
  <si>
    <t>Chyba CZE</t>
  </si>
  <si>
    <t>Basic MNE</t>
  </si>
  <si>
    <t>Heimdahl SWE</t>
  </si>
  <si>
    <t>Tafjord NOR</t>
  </si>
  <si>
    <t>Castro SPA</t>
  </si>
  <si>
    <t>Dirks NED</t>
  </si>
  <si>
    <t>Adiya MON</t>
  </si>
  <si>
    <t>Delcor FRA</t>
  </si>
  <si>
    <t>Gusenkovs LAT</t>
  </si>
  <si>
    <t>Petrovic SRB</t>
  </si>
  <si>
    <t>Pauly LUX</t>
  </si>
  <si>
    <t>Zapoticny BEL</t>
  </si>
  <si>
    <t>Kobory IND</t>
  </si>
  <si>
    <t>Rich RSA</t>
  </si>
  <si>
    <t>Egan USA</t>
  </si>
  <si>
    <t>Eglitis LAT</t>
  </si>
  <si>
    <t>Valentino SA ITA</t>
  </si>
  <si>
    <t>Mathieu FRA</t>
  </si>
  <si>
    <t>Nellins ENG</t>
  </si>
  <si>
    <t>Minnaar RSA</t>
  </si>
  <si>
    <t>Kostelic CRO</t>
  </si>
  <si>
    <t>Hiltunen FIN</t>
  </si>
  <si>
    <t>Oldhoff NED</t>
  </si>
  <si>
    <t>Graffam USA</t>
  </si>
  <si>
    <t>Vodopivec SLO</t>
  </si>
  <si>
    <t>Ciprian CAN</t>
  </si>
  <si>
    <t>Callan IRL</t>
  </si>
  <si>
    <t>Tisak SVK</t>
  </si>
  <si>
    <t>Martins POR</t>
  </si>
  <si>
    <t>Santana NOR</t>
  </si>
  <si>
    <t>Kovacs IND</t>
  </si>
  <si>
    <t>Bukilic MNE</t>
  </si>
  <si>
    <t>Forslund SWE</t>
  </si>
  <si>
    <t>Todorovic SRB</t>
  </si>
  <si>
    <t>Hockers BEL</t>
  </si>
  <si>
    <t>Roza CZE</t>
  </si>
  <si>
    <t>Ganbold Ch. MON</t>
  </si>
  <si>
    <t>Ganbold B. MON</t>
  </si>
  <si>
    <t>Gołofit POL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</si>
</sst>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6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 CE"/>
      <family val="2"/>
    </font>
    <font>
      <b/>
      <sz val="6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 CE"/>
      <family val="2"/>
    </font>
    <font>
      <b/>
      <sz val="6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 vertical="center" wrapText="1"/>
    </xf>
    <xf numFmtId="0" fontId="6" fillId="10" borderId="12" xfId="52" applyFont="1" applyFill="1" applyBorder="1" applyAlignment="1">
      <alignment horizontal="center" vertical="center"/>
      <protection/>
    </xf>
    <xf numFmtId="164" fontId="4" fillId="10" borderId="12" xfId="52" applyNumberFormat="1" applyFont="1" applyFill="1" applyBorder="1" applyAlignment="1">
      <alignment horizontal="center" vertical="center"/>
      <protection/>
    </xf>
    <xf numFmtId="0" fontId="4" fillId="10" borderId="12" xfId="52" applyFont="1" applyFill="1" applyBorder="1" applyAlignment="1">
      <alignment horizontal="center" vertical="center"/>
      <protection/>
    </xf>
    <xf numFmtId="1" fontId="4" fillId="10" borderId="12" xfId="52" applyNumberFormat="1" applyFont="1" applyFill="1" applyBorder="1" applyAlignment="1">
      <alignment horizontal="center" vertical="center"/>
      <protection/>
    </xf>
    <xf numFmtId="0" fontId="4" fillId="10" borderId="12" xfId="52" applyFont="1" applyFill="1" applyBorder="1" applyAlignment="1">
      <alignment horizontal="left" vertical="center"/>
      <protection/>
    </xf>
    <xf numFmtId="0" fontId="4" fillId="10" borderId="12" xfId="52" applyFont="1" applyFill="1" applyBorder="1" applyAlignment="1">
      <alignment horizontal="left" vertical="center" wrapText="1"/>
      <protection/>
    </xf>
    <xf numFmtId="0" fontId="4" fillId="35" borderId="12" xfId="0" applyFont="1" applyFill="1" applyBorder="1" applyAlignment="1">
      <alignment horizontal="left" vertical="center" wrapText="1"/>
    </xf>
    <xf numFmtId="0" fontId="6" fillId="35" borderId="12" xfId="52" applyFont="1" applyFill="1" applyBorder="1" applyAlignment="1">
      <alignment horizontal="center" vertical="center"/>
      <protection/>
    </xf>
    <xf numFmtId="164" fontId="4" fillId="35" borderId="12" xfId="52" applyNumberFormat="1" applyFont="1" applyFill="1" applyBorder="1" applyAlignment="1">
      <alignment horizontal="center" vertical="center"/>
      <protection/>
    </xf>
    <xf numFmtId="0" fontId="4" fillId="35" borderId="12" xfId="52" applyFont="1" applyFill="1" applyBorder="1" applyAlignment="1">
      <alignment horizontal="center" vertical="center"/>
      <protection/>
    </xf>
    <xf numFmtId="1" fontId="4" fillId="35" borderId="12" xfId="52" applyNumberFormat="1" applyFont="1" applyFill="1" applyBorder="1" applyAlignment="1">
      <alignment horizontal="center" vertical="center"/>
      <protection/>
    </xf>
    <xf numFmtId="0" fontId="4" fillId="35" borderId="12" xfId="52" applyFont="1" applyFill="1" applyBorder="1" applyAlignment="1">
      <alignment horizontal="left" vertical="center" wrapText="1"/>
      <protection/>
    </xf>
    <xf numFmtId="0" fontId="4" fillId="35" borderId="12" xfId="52" applyFont="1" applyFill="1" applyBorder="1" applyAlignment="1">
      <alignment horizontal="left" vertical="center"/>
      <protection/>
    </xf>
    <xf numFmtId="0" fontId="47" fillId="35" borderId="12" xfId="0" applyFont="1" applyFill="1" applyBorder="1" applyAlignment="1">
      <alignment horizontal="left" vertical="center" wrapText="1"/>
    </xf>
    <xf numFmtId="0" fontId="48" fillId="35" borderId="12" xfId="52" applyFont="1" applyFill="1" applyBorder="1" applyAlignment="1">
      <alignment horizontal="center" vertical="center"/>
      <protection/>
    </xf>
    <xf numFmtId="164" fontId="47" fillId="35" borderId="12" xfId="52" applyNumberFormat="1" applyFont="1" applyFill="1" applyBorder="1" applyAlignment="1">
      <alignment horizontal="center" vertical="center"/>
      <protection/>
    </xf>
    <xf numFmtId="1" fontId="47" fillId="35" borderId="12" xfId="52" applyNumberFormat="1" applyFont="1" applyFill="1" applyBorder="1" applyAlignment="1">
      <alignment horizontal="center" vertical="center"/>
      <protection/>
    </xf>
    <xf numFmtId="0" fontId="4" fillId="10" borderId="12" xfId="0" applyFont="1" applyFill="1" applyBorder="1" applyAlignment="1">
      <alignment horizontal="left" vertical="center"/>
    </xf>
    <xf numFmtId="0" fontId="47" fillId="35" borderId="12" xfId="52" applyFont="1" applyFill="1" applyBorder="1" applyAlignment="1">
      <alignment horizontal="left" vertical="center"/>
      <protection/>
    </xf>
    <xf numFmtId="0" fontId="47" fillId="35" borderId="12" xfId="52" applyFont="1" applyFill="1" applyBorder="1" applyAlignment="1">
      <alignment horizontal="center" vertical="center"/>
      <protection/>
    </xf>
    <xf numFmtId="0" fontId="4" fillId="8" borderId="13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2" borderId="11" xfId="0" applyFont="1" applyFill="1" applyBorder="1" applyAlignment="1">
      <alignment horizontal="center"/>
    </xf>
    <xf numFmtId="1" fontId="5" fillId="19" borderId="10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%20MM&#346;%20Bo&#347;nia%202015%20sektor%20V%20-%20rzeka%20Vrb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2">
          <cell r="AB32" t="str">
            <v>Śr. ilość</v>
          </cell>
        </row>
        <row r="33">
          <cell r="AB33" t="str">
            <v>ryb na stan.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110" zoomScaleNormal="110" zoomScalePageLayoutView="0" workbookViewId="0" topLeftCell="A1">
      <selection activeCell="B34" sqref="B34:F34"/>
    </sheetView>
  </sheetViews>
  <sheetFormatPr defaultColWidth="9.00390625" defaultRowHeight="12.75"/>
  <cols>
    <col min="1" max="1" width="6.125" style="42" bestFit="1" customWidth="1"/>
    <col min="2" max="2" width="9.875" style="1" bestFit="1" customWidth="1"/>
    <col min="3" max="4" width="3.25390625" style="2" bestFit="1" customWidth="1"/>
    <col min="5" max="5" width="4.125" style="2" bestFit="1" customWidth="1"/>
    <col min="6" max="6" width="3.625" style="2" bestFit="1" customWidth="1"/>
    <col min="7" max="7" width="10.00390625" style="2" bestFit="1" customWidth="1"/>
    <col min="8" max="9" width="3.25390625" style="2" bestFit="1" customWidth="1"/>
    <col min="10" max="11" width="3.625" style="2" bestFit="1" customWidth="1"/>
    <col min="12" max="12" width="10.00390625" style="2" bestFit="1" customWidth="1"/>
    <col min="13" max="14" width="3.25390625" style="2" bestFit="1" customWidth="1"/>
    <col min="15" max="16" width="3.625" style="2" bestFit="1" customWidth="1"/>
    <col min="17" max="17" width="9.625" style="2" bestFit="1" customWidth="1"/>
    <col min="18" max="19" width="3.25390625" style="2" bestFit="1" customWidth="1"/>
    <col min="20" max="21" width="3.625" style="2" bestFit="1" customWidth="1"/>
    <col min="22" max="22" width="10.875" style="2" bestFit="1" customWidth="1"/>
    <col min="23" max="24" width="3.25390625" style="2" bestFit="1" customWidth="1"/>
    <col min="25" max="26" width="3.625" style="2" bestFit="1" customWidth="1"/>
    <col min="27" max="27" width="5.625" style="42" bestFit="1" customWidth="1"/>
    <col min="28" max="28" width="8.25390625" style="5" bestFit="1" customWidth="1"/>
    <col min="29" max="16384" width="9.125" style="1" customWidth="1"/>
  </cols>
  <sheetData>
    <row r="1" spans="1:28" s="3" customFormat="1" ht="27.75" customHeight="1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</row>
    <row r="2" spans="1:28" s="5" customFormat="1" ht="12" customHeight="1">
      <c r="A2" s="6" t="s">
        <v>42</v>
      </c>
      <c r="B2" s="55" t="s">
        <v>23</v>
      </c>
      <c r="C2" s="56"/>
      <c r="D2" s="56"/>
      <c r="E2" s="56"/>
      <c r="F2" s="57"/>
      <c r="G2" s="55" t="s">
        <v>24</v>
      </c>
      <c r="H2" s="56"/>
      <c r="I2" s="56"/>
      <c r="J2" s="56"/>
      <c r="K2" s="57"/>
      <c r="L2" s="55" t="s">
        <v>25</v>
      </c>
      <c r="M2" s="56"/>
      <c r="N2" s="56"/>
      <c r="O2" s="56"/>
      <c r="P2" s="57"/>
      <c r="Q2" s="55" t="s">
        <v>26</v>
      </c>
      <c r="R2" s="56"/>
      <c r="S2" s="56"/>
      <c r="T2" s="56"/>
      <c r="U2" s="57"/>
      <c r="V2" s="55" t="s">
        <v>27</v>
      </c>
      <c r="W2" s="56"/>
      <c r="X2" s="56"/>
      <c r="Y2" s="56"/>
      <c r="Z2" s="57"/>
      <c r="AA2" s="15" t="s">
        <v>8</v>
      </c>
      <c r="AB2" s="12" t="s">
        <v>12</v>
      </c>
    </row>
    <row r="3" spans="1:28" s="5" customFormat="1" ht="12" customHeight="1">
      <c r="A3" s="7" t="s">
        <v>43</v>
      </c>
      <c r="B3" s="37" t="s">
        <v>7</v>
      </c>
      <c r="C3" s="10" t="s">
        <v>0</v>
      </c>
      <c r="D3" s="10" t="s">
        <v>1</v>
      </c>
      <c r="E3" s="10" t="s">
        <v>2</v>
      </c>
      <c r="F3" s="10" t="s">
        <v>14</v>
      </c>
      <c r="G3" s="38" t="s">
        <v>7</v>
      </c>
      <c r="H3" s="10" t="s">
        <v>0</v>
      </c>
      <c r="I3" s="10" t="s">
        <v>1</v>
      </c>
      <c r="J3" s="10" t="s">
        <v>2</v>
      </c>
      <c r="K3" s="10" t="s">
        <v>14</v>
      </c>
      <c r="L3" s="38" t="s">
        <v>7</v>
      </c>
      <c r="M3" s="10" t="s">
        <v>0</v>
      </c>
      <c r="N3" s="10" t="s">
        <v>1</v>
      </c>
      <c r="O3" s="10" t="s">
        <v>2</v>
      </c>
      <c r="P3" s="10" t="s">
        <v>14</v>
      </c>
      <c r="Q3" s="37" t="s">
        <v>7</v>
      </c>
      <c r="R3" s="10" t="s">
        <v>0</v>
      </c>
      <c r="S3" s="10" t="s">
        <v>1</v>
      </c>
      <c r="T3" s="10" t="s">
        <v>2</v>
      </c>
      <c r="U3" s="10" t="s">
        <v>14</v>
      </c>
      <c r="V3" s="37" t="s">
        <v>7</v>
      </c>
      <c r="W3" s="10" t="s">
        <v>0</v>
      </c>
      <c r="X3" s="10" t="s">
        <v>1</v>
      </c>
      <c r="Y3" s="10" t="s">
        <v>2</v>
      </c>
      <c r="Z3" s="10" t="s">
        <v>14</v>
      </c>
      <c r="AA3" s="15" t="s">
        <v>9</v>
      </c>
      <c r="AB3" s="13" t="s">
        <v>13</v>
      </c>
    </row>
    <row r="4" spans="1:28" ht="12.75" customHeight="1">
      <c r="A4" s="11">
        <v>1</v>
      </c>
      <c r="B4" s="16" t="s">
        <v>49</v>
      </c>
      <c r="C4" s="17">
        <v>6</v>
      </c>
      <c r="D4" s="18">
        <v>31</v>
      </c>
      <c r="E4" s="19">
        <v>3760</v>
      </c>
      <c r="F4" s="20">
        <v>10</v>
      </c>
      <c r="G4" s="21" t="s">
        <v>72</v>
      </c>
      <c r="H4" s="17">
        <v>0</v>
      </c>
      <c r="I4" s="18"/>
      <c r="J4" s="19"/>
      <c r="K4" s="20">
        <v>28</v>
      </c>
      <c r="L4" s="21" t="s">
        <v>94</v>
      </c>
      <c r="M4" s="17">
        <v>3</v>
      </c>
      <c r="N4" s="18">
        <v>29</v>
      </c>
      <c r="O4" s="19">
        <v>1880</v>
      </c>
      <c r="P4" s="20">
        <v>17</v>
      </c>
      <c r="Q4" s="16" t="s">
        <v>117</v>
      </c>
      <c r="R4" s="17">
        <v>2</v>
      </c>
      <c r="S4" s="18">
        <v>28</v>
      </c>
      <c r="T4" s="19">
        <v>1200</v>
      </c>
      <c r="U4" s="20">
        <v>19</v>
      </c>
      <c r="V4" s="16" t="s">
        <v>140</v>
      </c>
      <c r="W4" s="17">
        <v>0</v>
      </c>
      <c r="X4" s="18"/>
      <c r="Y4" s="20"/>
      <c r="Z4" s="20">
        <v>28</v>
      </c>
      <c r="AA4" s="43">
        <f>SUM(C4,H4,M4,R4,W4)</f>
        <v>11</v>
      </c>
      <c r="AB4" s="44">
        <f>SUM(AA4)-22</f>
        <v>-11</v>
      </c>
    </row>
    <row r="5" spans="1:28" ht="12.75" customHeight="1">
      <c r="A5" s="11">
        <v>2</v>
      </c>
      <c r="B5" s="16" t="s">
        <v>50</v>
      </c>
      <c r="C5" s="17">
        <v>11</v>
      </c>
      <c r="D5" s="18">
        <v>30</v>
      </c>
      <c r="E5" s="19">
        <v>6000</v>
      </c>
      <c r="F5" s="20">
        <v>6</v>
      </c>
      <c r="G5" s="21" t="s">
        <v>73</v>
      </c>
      <c r="H5" s="17">
        <v>2</v>
      </c>
      <c r="I5" s="18">
        <v>25</v>
      </c>
      <c r="J5" s="19">
        <v>1100</v>
      </c>
      <c r="K5" s="20">
        <v>17</v>
      </c>
      <c r="L5" s="22" t="s">
        <v>95</v>
      </c>
      <c r="M5" s="17">
        <v>1</v>
      </c>
      <c r="N5" s="18">
        <v>21</v>
      </c>
      <c r="O5" s="19">
        <v>520</v>
      </c>
      <c r="P5" s="20">
        <v>27</v>
      </c>
      <c r="Q5" s="16" t="s">
        <v>118</v>
      </c>
      <c r="R5" s="17">
        <v>0</v>
      </c>
      <c r="S5" s="18"/>
      <c r="T5" s="19"/>
      <c r="U5" s="20">
        <v>28</v>
      </c>
      <c r="V5" s="16" t="s">
        <v>141</v>
      </c>
      <c r="W5" s="17">
        <v>6</v>
      </c>
      <c r="X5" s="18">
        <v>24</v>
      </c>
      <c r="Y5" s="20">
        <v>3240</v>
      </c>
      <c r="Z5" s="20">
        <v>5</v>
      </c>
      <c r="AA5" s="43">
        <f aca="true" t="shared" si="0" ref="AA5:AA31">SUM(C5,H5,M5,R5,W5)</f>
        <v>20</v>
      </c>
      <c r="AB5" s="44">
        <f aca="true" t="shared" si="1" ref="AB5:AB31">SUM(AA5)-22</f>
        <v>-2</v>
      </c>
    </row>
    <row r="6" spans="1:28" ht="12.75" customHeight="1">
      <c r="A6" s="14">
        <v>3</v>
      </c>
      <c r="B6" s="23" t="s">
        <v>45</v>
      </c>
      <c r="C6" s="24">
        <v>8</v>
      </c>
      <c r="D6" s="25">
        <v>35.4</v>
      </c>
      <c r="E6" s="26">
        <v>4820</v>
      </c>
      <c r="F6" s="27">
        <v>7</v>
      </c>
      <c r="G6" s="28" t="s">
        <v>46</v>
      </c>
      <c r="H6" s="24">
        <v>5</v>
      </c>
      <c r="I6" s="25">
        <v>29.1</v>
      </c>
      <c r="J6" s="26">
        <v>2900</v>
      </c>
      <c r="K6" s="27">
        <v>11</v>
      </c>
      <c r="L6" s="29" t="s">
        <v>47</v>
      </c>
      <c r="M6" s="24">
        <v>1</v>
      </c>
      <c r="N6" s="25">
        <v>25.1</v>
      </c>
      <c r="O6" s="26">
        <v>620</v>
      </c>
      <c r="P6" s="27">
        <v>25</v>
      </c>
      <c r="Q6" s="23" t="s">
        <v>48</v>
      </c>
      <c r="R6" s="24">
        <v>1</v>
      </c>
      <c r="S6" s="25">
        <v>21</v>
      </c>
      <c r="T6" s="26">
        <v>520</v>
      </c>
      <c r="U6" s="27">
        <v>23</v>
      </c>
      <c r="V6" s="30" t="s">
        <v>44</v>
      </c>
      <c r="W6" s="31">
        <v>14</v>
      </c>
      <c r="X6" s="32">
        <v>24.6</v>
      </c>
      <c r="Y6" s="33">
        <v>7860</v>
      </c>
      <c r="Z6" s="33">
        <v>1</v>
      </c>
      <c r="AA6" s="43">
        <f t="shared" si="0"/>
        <v>29</v>
      </c>
      <c r="AB6" s="44">
        <f t="shared" si="1"/>
        <v>7</v>
      </c>
    </row>
    <row r="7" spans="1:28" ht="12.75" customHeight="1">
      <c r="A7" s="11">
        <v>4</v>
      </c>
      <c r="B7" s="34" t="s">
        <v>51</v>
      </c>
      <c r="C7" s="17">
        <v>12</v>
      </c>
      <c r="D7" s="18">
        <v>30</v>
      </c>
      <c r="E7" s="19">
        <v>7080</v>
      </c>
      <c r="F7" s="20">
        <v>4</v>
      </c>
      <c r="G7" s="21" t="s">
        <v>74</v>
      </c>
      <c r="H7" s="17">
        <v>5</v>
      </c>
      <c r="I7" s="18">
        <v>25</v>
      </c>
      <c r="J7" s="19">
        <v>2880</v>
      </c>
      <c r="K7" s="20">
        <v>12</v>
      </c>
      <c r="L7" s="21" t="s">
        <v>96</v>
      </c>
      <c r="M7" s="17">
        <v>14</v>
      </c>
      <c r="N7" s="18">
        <v>31.4</v>
      </c>
      <c r="O7" s="19">
        <v>8260</v>
      </c>
      <c r="P7" s="20">
        <v>3</v>
      </c>
      <c r="Q7" s="34" t="s">
        <v>119</v>
      </c>
      <c r="R7" s="17">
        <v>2</v>
      </c>
      <c r="S7" s="18">
        <v>25.2</v>
      </c>
      <c r="T7" s="19">
        <v>1160</v>
      </c>
      <c r="U7" s="20">
        <v>20</v>
      </c>
      <c r="V7" s="34" t="s">
        <v>142</v>
      </c>
      <c r="W7" s="17">
        <v>11</v>
      </c>
      <c r="X7" s="18">
        <v>25.2</v>
      </c>
      <c r="Y7" s="20">
        <v>6180</v>
      </c>
      <c r="Z7" s="20">
        <v>2</v>
      </c>
      <c r="AA7" s="43">
        <f t="shared" si="0"/>
        <v>44</v>
      </c>
      <c r="AB7" s="44">
        <f t="shared" si="1"/>
        <v>22</v>
      </c>
    </row>
    <row r="8" spans="1:28" ht="12.75" customHeight="1">
      <c r="A8" s="11">
        <v>5</v>
      </c>
      <c r="B8" s="16" t="s">
        <v>52</v>
      </c>
      <c r="C8" s="17">
        <v>17</v>
      </c>
      <c r="D8" s="18">
        <v>35.2</v>
      </c>
      <c r="E8" s="19">
        <v>10160</v>
      </c>
      <c r="F8" s="20">
        <v>1</v>
      </c>
      <c r="G8" s="22" t="s">
        <v>75</v>
      </c>
      <c r="H8" s="17">
        <v>8</v>
      </c>
      <c r="I8" s="18">
        <v>22</v>
      </c>
      <c r="J8" s="19">
        <v>4160</v>
      </c>
      <c r="K8" s="20">
        <v>6</v>
      </c>
      <c r="L8" s="21" t="s">
        <v>97</v>
      </c>
      <c r="M8" s="17">
        <v>3</v>
      </c>
      <c r="N8" s="18">
        <v>22.2</v>
      </c>
      <c r="O8" s="19">
        <v>1620</v>
      </c>
      <c r="P8" s="20">
        <v>19</v>
      </c>
      <c r="Q8" s="16" t="s">
        <v>120</v>
      </c>
      <c r="R8" s="17">
        <v>2</v>
      </c>
      <c r="S8" s="18">
        <v>21</v>
      </c>
      <c r="T8" s="19">
        <v>1020</v>
      </c>
      <c r="U8" s="20">
        <v>21</v>
      </c>
      <c r="V8" s="16" t="s">
        <v>143</v>
      </c>
      <c r="W8" s="17">
        <v>4</v>
      </c>
      <c r="X8" s="18">
        <v>21.5</v>
      </c>
      <c r="Y8" s="20">
        <v>2080</v>
      </c>
      <c r="Z8" s="20">
        <v>12</v>
      </c>
      <c r="AA8" s="43">
        <f t="shared" si="0"/>
        <v>34</v>
      </c>
      <c r="AB8" s="44">
        <f t="shared" si="1"/>
        <v>12</v>
      </c>
    </row>
    <row r="9" spans="1:28" ht="12.75" customHeight="1">
      <c r="A9" s="11">
        <v>6</v>
      </c>
      <c r="B9" s="16" t="s">
        <v>53</v>
      </c>
      <c r="C9" s="17">
        <v>4</v>
      </c>
      <c r="D9" s="18">
        <v>28</v>
      </c>
      <c r="E9" s="19">
        <v>2460</v>
      </c>
      <c r="F9" s="20">
        <v>18</v>
      </c>
      <c r="G9" s="21" t="s">
        <v>162</v>
      </c>
      <c r="H9" s="17">
        <v>0</v>
      </c>
      <c r="I9" s="18"/>
      <c r="J9" s="19"/>
      <c r="K9" s="20">
        <v>28</v>
      </c>
      <c r="L9" s="21" t="s">
        <v>98</v>
      </c>
      <c r="M9" s="17">
        <v>8</v>
      </c>
      <c r="N9" s="18">
        <v>25.4</v>
      </c>
      <c r="O9" s="19">
        <v>4680</v>
      </c>
      <c r="P9" s="20">
        <v>7</v>
      </c>
      <c r="Q9" s="16" t="s">
        <v>121</v>
      </c>
      <c r="R9" s="17">
        <v>6</v>
      </c>
      <c r="S9" s="18">
        <v>25.2</v>
      </c>
      <c r="T9" s="19">
        <v>3300</v>
      </c>
      <c r="U9" s="20">
        <v>6</v>
      </c>
      <c r="V9" s="16" t="s">
        <v>144</v>
      </c>
      <c r="W9" s="17">
        <v>2</v>
      </c>
      <c r="X9" s="18">
        <v>21.2</v>
      </c>
      <c r="Y9" s="20">
        <v>1060</v>
      </c>
      <c r="Z9" s="20">
        <v>16</v>
      </c>
      <c r="AA9" s="43">
        <f t="shared" si="0"/>
        <v>20</v>
      </c>
      <c r="AB9" s="44">
        <f t="shared" si="1"/>
        <v>-2</v>
      </c>
    </row>
    <row r="10" spans="1:28" ht="12.75" customHeight="1">
      <c r="A10" s="11">
        <v>7</v>
      </c>
      <c r="B10" s="16" t="s">
        <v>54</v>
      </c>
      <c r="C10" s="17">
        <v>6</v>
      </c>
      <c r="D10" s="18">
        <v>28</v>
      </c>
      <c r="E10" s="19">
        <v>3420</v>
      </c>
      <c r="F10" s="20">
        <v>10</v>
      </c>
      <c r="G10" s="21" t="s">
        <v>76</v>
      </c>
      <c r="H10" s="17">
        <v>8</v>
      </c>
      <c r="I10" s="18">
        <v>23.7</v>
      </c>
      <c r="J10" s="19">
        <v>4400</v>
      </c>
      <c r="K10" s="20">
        <v>5</v>
      </c>
      <c r="L10" s="22" t="s">
        <v>99</v>
      </c>
      <c r="M10" s="17">
        <v>2</v>
      </c>
      <c r="N10" s="18">
        <v>20.5</v>
      </c>
      <c r="O10" s="19">
        <v>1040</v>
      </c>
      <c r="P10" s="20">
        <v>22</v>
      </c>
      <c r="Q10" s="16" t="s">
        <v>122</v>
      </c>
      <c r="R10" s="17">
        <v>4</v>
      </c>
      <c r="S10" s="18">
        <v>23.4</v>
      </c>
      <c r="T10" s="19">
        <v>2140</v>
      </c>
      <c r="U10" s="20">
        <v>13</v>
      </c>
      <c r="V10" s="16" t="s">
        <v>145</v>
      </c>
      <c r="W10" s="17">
        <v>1</v>
      </c>
      <c r="X10" s="18">
        <v>20.1</v>
      </c>
      <c r="Y10" s="20">
        <v>520</v>
      </c>
      <c r="Z10" s="20">
        <v>23</v>
      </c>
      <c r="AA10" s="43">
        <f t="shared" si="0"/>
        <v>21</v>
      </c>
      <c r="AB10" s="44">
        <f t="shared" si="1"/>
        <v>-1</v>
      </c>
    </row>
    <row r="11" spans="1:28" ht="12.75" customHeight="1">
      <c r="A11" s="11">
        <v>8</v>
      </c>
      <c r="B11" s="16" t="s">
        <v>55</v>
      </c>
      <c r="C11" s="17">
        <v>5</v>
      </c>
      <c r="D11" s="18">
        <v>23</v>
      </c>
      <c r="E11" s="19">
        <v>2660</v>
      </c>
      <c r="F11" s="20">
        <v>15</v>
      </c>
      <c r="G11" s="21" t="s">
        <v>77</v>
      </c>
      <c r="H11" s="17">
        <v>2</v>
      </c>
      <c r="I11" s="18">
        <v>24.5</v>
      </c>
      <c r="J11" s="19">
        <v>1180</v>
      </c>
      <c r="K11" s="20">
        <v>16</v>
      </c>
      <c r="L11" s="22" t="s">
        <v>100</v>
      </c>
      <c r="M11" s="17">
        <v>5</v>
      </c>
      <c r="N11" s="18">
        <v>22.2</v>
      </c>
      <c r="O11" s="19">
        <v>2660</v>
      </c>
      <c r="P11" s="20">
        <v>12</v>
      </c>
      <c r="Q11" s="16" t="s">
        <v>123</v>
      </c>
      <c r="R11" s="17">
        <v>4</v>
      </c>
      <c r="S11" s="18">
        <v>31</v>
      </c>
      <c r="T11" s="19">
        <v>2480</v>
      </c>
      <c r="U11" s="20">
        <v>12</v>
      </c>
      <c r="V11" s="16" t="s">
        <v>146</v>
      </c>
      <c r="W11" s="17">
        <v>5</v>
      </c>
      <c r="X11" s="18">
        <v>29.1</v>
      </c>
      <c r="Y11" s="20">
        <v>2980</v>
      </c>
      <c r="Z11" s="20">
        <v>7</v>
      </c>
      <c r="AA11" s="43">
        <f t="shared" si="0"/>
        <v>21</v>
      </c>
      <c r="AB11" s="44">
        <f t="shared" si="1"/>
        <v>-1</v>
      </c>
    </row>
    <row r="12" spans="1:28" ht="12.75" customHeight="1">
      <c r="A12" s="14">
        <v>9</v>
      </c>
      <c r="B12" s="23" t="s">
        <v>29</v>
      </c>
      <c r="C12" s="24">
        <v>2</v>
      </c>
      <c r="D12" s="25">
        <v>22</v>
      </c>
      <c r="E12" s="26">
        <v>1040</v>
      </c>
      <c r="F12" s="27">
        <v>24</v>
      </c>
      <c r="G12" s="35" t="s">
        <v>28</v>
      </c>
      <c r="H12" s="31">
        <v>4</v>
      </c>
      <c r="I12" s="32">
        <v>32.2</v>
      </c>
      <c r="J12" s="36">
        <v>2360</v>
      </c>
      <c r="K12" s="33">
        <v>13</v>
      </c>
      <c r="L12" s="29" t="s">
        <v>30</v>
      </c>
      <c r="M12" s="24">
        <v>5</v>
      </c>
      <c r="N12" s="25">
        <v>21</v>
      </c>
      <c r="O12" s="26">
        <v>2540</v>
      </c>
      <c r="P12" s="27">
        <v>14</v>
      </c>
      <c r="Q12" s="23" t="s">
        <v>31</v>
      </c>
      <c r="R12" s="24">
        <v>3</v>
      </c>
      <c r="S12" s="25">
        <v>20</v>
      </c>
      <c r="T12" s="26">
        <v>1500</v>
      </c>
      <c r="U12" s="27">
        <v>18</v>
      </c>
      <c r="V12" s="23" t="s">
        <v>32</v>
      </c>
      <c r="W12" s="24">
        <v>3</v>
      </c>
      <c r="X12" s="25">
        <v>24</v>
      </c>
      <c r="Y12" s="27">
        <v>1660</v>
      </c>
      <c r="Z12" s="27">
        <v>14</v>
      </c>
      <c r="AA12" s="43">
        <f t="shared" si="0"/>
        <v>17</v>
      </c>
      <c r="AB12" s="44">
        <f t="shared" si="1"/>
        <v>-5</v>
      </c>
    </row>
    <row r="13" spans="1:28" ht="12.75" customHeight="1">
      <c r="A13" s="11">
        <v>10</v>
      </c>
      <c r="B13" s="16" t="s">
        <v>56</v>
      </c>
      <c r="C13" s="17">
        <v>0</v>
      </c>
      <c r="D13" s="18"/>
      <c r="E13" s="19"/>
      <c r="F13" s="20">
        <v>28</v>
      </c>
      <c r="G13" s="21" t="s">
        <v>78</v>
      </c>
      <c r="H13" s="17">
        <v>6</v>
      </c>
      <c r="I13" s="18">
        <v>31</v>
      </c>
      <c r="J13" s="19">
        <v>3560</v>
      </c>
      <c r="K13" s="20">
        <v>8</v>
      </c>
      <c r="L13" s="22" t="s">
        <v>101</v>
      </c>
      <c r="M13" s="17">
        <v>9</v>
      </c>
      <c r="N13" s="18">
        <v>25.9</v>
      </c>
      <c r="O13" s="19">
        <v>4880</v>
      </c>
      <c r="P13" s="20">
        <v>6</v>
      </c>
      <c r="Q13" s="16" t="s">
        <v>124</v>
      </c>
      <c r="R13" s="17">
        <v>3</v>
      </c>
      <c r="S13" s="18">
        <v>23</v>
      </c>
      <c r="T13" s="19">
        <v>1560</v>
      </c>
      <c r="U13" s="20">
        <v>17</v>
      </c>
      <c r="V13" s="16" t="s">
        <v>147</v>
      </c>
      <c r="W13" s="17">
        <v>2</v>
      </c>
      <c r="X13" s="18">
        <v>21</v>
      </c>
      <c r="Y13" s="20">
        <v>1020</v>
      </c>
      <c r="Z13" s="20">
        <v>17</v>
      </c>
      <c r="AA13" s="43">
        <f t="shared" si="0"/>
        <v>20</v>
      </c>
      <c r="AB13" s="44">
        <f t="shared" si="1"/>
        <v>-2</v>
      </c>
    </row>
    <row r="14" spans="1:28" ht="12.75" customHeight="1">
      <c r="A14" s="11">
        <v>11</v>
      </c>
      <c r="B14" s="16" t="s">
        <v>57</v>
      </c>
      <c r="C14" s="17">
        <v>6</v>
      </c>
      <c r="D14" s="18">
        <v>35</v>
      </c>
      <c r="E14" s="19">
        <v>3880</v>
      </c>
      <c r="F14" s="20">
        <v>9</v>
      </c>
      <c r="G14" s="22" t="s">
        <v>79</v>
      </c>
      <c r="H14" s="17">
        <v>4</v>
      </c>
      <c r="I14" s="18">
        <v>25</v>
      </c>
      <c r="J14" s="19">
        <v>2240</v>
      </c>
      <c r="K14" s="20">
        <v>14</v>
      </c>
      <c r="L14" s="21" t="s">
        <v>102</v>
      </c>
      <c r="M14" s="17">
        <v>4</v>
      </c>
      <c r="N14" s="18">
        <v>27</v>
      </c>
      <c r="O14" s="19">
        <v>2400</v>
      </c>
      <c r="P14" s="20">
        <v>15</v>
      </c>
      <c r="Q14" s="16" t="s">
        <v>125</v>
      </c>
      <c r="R14" s="17">
        <v>5</v>
      </c>
      <c r="S14" s="18">
        <v>22.5</v>
      </c>
      <c r="T14" s="19">
        <v>2680</v>
      </c>
      <c r="U14" s="20">
        <v>9</v>
      </c>
      <c r="V14" s="16" t="s">
        <v>148</v>
      </c>
      <c r="W14" s="17">
        <v>7</v>
      </c>
      <c r="X14" s="18">
        <v>22.2</v>
      </c>
      <c r="Y14" s="20">
        <v>3680</v>
      </c>
      <c r="Z14" s="20">
        <v>4</v>
      </c>
      <c r="AA14" s="43">
        <f t="shared" si="0"/>
        <v>26</v>
      </c>
      <c r="AB14" s="44">
        <f t="shared" si="1"/>
        <v>4</v>
      </c>
    </row>
    <row r="15" spans="1:28" ht="12.75" customHeight="1">
      <c r="A15" s="14">
        <v>12</v>
      </c>
      <c r="B15" s="30" t="s">
        <v>18</v>
      </c>
      <c r="C15" s="31">
        <v>10</v>
      </c>
      <c r="D15" s="32">
        <v>32</v>
      </c>
      <c r="E15" s="36">
        <v>6120</v>
      </c>
      <c r="F15" s="33">
        <v>5</v>
      </c>
      <c r="G15" s="29" t="s">
        <v>19</v>
      </c>
      <c r="H15" s="24">
        <v>1</v>
      </c>
      <c r="I15" s="25">
        <v>33</v>
      </c>
      <c r="J15" s="26">
        <v>760</v>
      </c>
      <c r="K15" s="27">
        <v>19</v>
      </c>
      <c r="L15" s="29" t="s">
        <v>20</v>
      </c>
      <c r="M15" s="24">
        <v>6</v>
      </c>
      <c r="N15" s="25">
        <v>30</v>
      </c>
      <c r="O15" s="26">
        <v>3560</v>
      </c>
      <c r="P15" s="27">
        <v>10</v>
      </c>
      <c r="Q15" s="23" t="s">
        <v>21</v>
      </c>
      <c r="R15" s="24">
        <v>6</v>
      </c>
      <c r="S15" s="25">
        <v>33</v>
      </c>
      <c r="T15" s="26">
        <v>3680</v>
      </c>
      <c r="U15" s="27">
        <v>6</v>
      </c>
      <c r="V15" s="23" t="s">
        <v>22</v>
      </c>
      <c r="W15" s="24">
        <v>1</v>
      </c>
      <c r="X15" s="25">
        <v>28</v>
      </c>
      <c r="Y15" s="27">
        <v>660</v>
      </c>
      <c r="Z15" s="27">
        <v>18</v>
      </c>
      <c r="AA15" s="43">
        <f t="shared" si="0"/>
        <v>24</v>
      </c>
      <c r="AB15" s="44">
        <f t="shared" si="1"/>
        <v>2</v>
      </c>
    </row>
    <row r="16" spans="1:28" ht="12.75" customHeight="1">
      <c r="A16" s="11">
        <v>13</v>
      </c>
      <c r="B16" s="16" t="s">
        <v>58</v>
      </c>
      <c r="C16" s="17">
        <v>15</v>
      </c>
      <c r="D16" s="18">
        <v>35</v>
      </c>
      <c r="E16" s="19">
        <v>8800</v>
      </c>
      <c r="F16" s="20">
        <v>2</v>
      </c>
      <c r="G16" s="22" t="s">
        <v>83</v>
      </c>
      <c r="H16" s="17">
        <v>5</v>
      </c>
      <c r="I16" s="18">
        <v>27.6</v>
      </c>
      <c r="J16" s="19">
        <v>2980</v>
      </c>
      <c r="K16" s="20">
        <v>9</v>
      </c>
      <c r="L16" s="21" t="s">
        <v>103</v>
      </c>
      <c r="M16" s="17">
        <v>15</v>
      </c>
      <c r="N16" s="18">
        <v>30.3</v>
      </c>
      <c r="O16" s="19">
        <v>8480</v>
      </c>
      <c r="P16" s="20">
        <v>2</v>
      </c>
      <c r="Q16" s="16" t="s">
        <v>126</v>
      </c>
      <c r="R16" s="17">
        <v>3</v>
      </c>
      <c r="S16" s="18">
        <v>24.3</v>
      </c>
      <c r="T16" s="19">
        <v>1680</v>
      </c>
      <c r="U16" s="20">
        <v>16</v>
      </c>
      <c r="V16" s="16" t="s">
        <v>149</v>
      </c>
      <c r="W16" s="17">
        <v>6</v>
      </c>
      <c r="X16" s="18">
        <v>23</v>
      </c>
      <c r="Y16" s="20">
        <v>3100</v>
      </c>
      <c r="Z16" s="20">
        <v>6</v>
      </c>
      <c r="AA16" s="43">
        <f t="shared" si="0"/>
        <v>44</v>
      </c>
      <c r="AB16" s="44">
        <f t="shared" si="1"/>
        <v>22</v>
      </c>
    </row>
    <row r="17" spans="1:28" ht="12.75" customHeight="1">
      <c r="A17" s="11">
        <v>14</v>
      </c>
      <c r="B17" s="16" t="s">
        <v>59</v>
      </c>
      <c r="C17" s="17">
        <v>7</v>
      </c>
      <c r="D17" s="18">
        <v>24</v>
      </c>
      <c r="E17" s="19">
        <v>3880</v>
      </c>
      <c r="F17" s="20">
        <v>8</v>
      </c>
      <c r="G17" s="21" t="s">
        <v>80</v>
      </c>
      <c r="H17" s="17">
        <v>7</v>
      </c>
      <c r="I17" s="18">
        <v>25</v>
      </c>
      <c r="J17" s="19">
        <v>3920</v>
      </c>
      <c r="K17" s="20">
        <v>7</v>
      </c>
      <c r="L17" s="21" t="s">
        <v>104</v>
      </c>
      <c r="M17" s="17">
        <v>15</v>
      </c>
      <c r="N17" s="18">
        <v>32.2</v>
      </c>
      <c r="O17" s="19">
        <v>8580</v>
      </c>
      <c r="P17" s="20">
        <v>1</v>
      </c>
      <c r="Q17" s="16" t="s">
        <v>127</v>
      </c>
      <c r="R17" s="17">
        <v>5</v>
      </c>
      <c r="S17" s="18">
        <v>22.7</v>
      </c>
      <c r="T17" s="19">
        <v>2800</v>
      </c>
      <c r="U17" s="20">
        <v>8</v>
      </c>
      <c r="V17" s="16" t="s">
        <v>150</v>
      </c>
      <c r="W17" s="17">
        <v>2</v>
      </c>
      <c r="X17" s="18">
        <v>32</v>
      </c>
      <c r="Y17" s="20">
        <v>1300</v>
      </c>
      <c r="Z17" s="20">
        <v>15</v>
      </c>
      <c r="AA17" s="43">
        <f t="shared" si="0"/>
        <v>36</v>
      </c>
      <c r="AB17" s="44">
        <f t="shared" si="1"/>
        <v>14</v>
      </c>
    </row>
    <row r="18" spans="1:28" ht="12.75" customHeight="1">
      <c r="A18" s="11">
        <v>15</v>
      </c>
      <c r="B18" s="16" t="s">
        <v>60</v>
      </c>
      <c r="C18" s="17">
        <v>5</v>
      </c>
      <c r="D18" s="18">
        <v>33</v>
      </c>
      <c r="E18" s="19">
        <v>3120</v>
      </c>
      <c r="F18" s="20">
        <v>12</v>
      </c>
      <c r="G18" s="21" t="s">
        <v>81</v>
      </c>
      <c r="H18" s="17">
        <v>12</v>
      </c>
      <c r="I18" s="18">
        <v>33.3</v>
      </c>
      <c r="J18" s="19">
        <v>7140</v>
      </c>
      <c r="K18" s="20">
        <v>2</v>
      </c>
      <c r="L18" s="22" t="s">
        <v>105</v>
      </c>
      <c r="M18" s="17">
        <v>8</v>
      </c>
      <c r="N18" s="18">
        <v>39.7</v>
      </c>
      <c r="O18" s="19">
        <v>5080</v>
      </c>
      <c r="P18" s="20">
        <v>5</v>
      </c>
      <c r="Q18" s="16" t="s">
        <v>128</v>
      </c>
      <c r="R18" s="17">
        <v>1</v>
      </c>
      <c r="S18" s="18">
        <v>27.3</v>
      </c>
      <c r="T18" s="19">
        <v>660</v>
      </c>
      <c r="U18" s="20">
        <v>22</v>
      </c>
      <c r="V18" s="16" t="s">
        <v>65</v>
      </c>
      <c r="W18" s="17">
        <v>4</v>
      </c>
      <c r="X18" s="18">
        <v>25.9</v>
      </c>
      <c r="Y18" s="20">
        <v>2260</v>
      </c>
      <c r="Z18" s="20">
        <v>11</v>
      </c>
      <c r="AA18" s="43">
        <f t="shared" si="0"/>
        <v>30</v>
      </c>
      <c r="AB18" s="44">
        <f t="shared" si="1"/>
        <v>8</v>
      </c>
    </row>
    <row r="19" spans="1:28" ht="12.75" customHeight="1">
      <c r="A19" s="11">
        <v>16</v>
      </c>
      <c r="B19" s="16" t="s">
        <v>61</v>
      </c>
      <c r="C19" s="17">
        <v>2</v>
      </c>
      <c r="D19" s="18">
        <v>25</v>
      </c>
      <c r="E19" s="19">
        <v>1120</v>
      </c>
      <c r="F19" s="20">
        <v>22</v>
      </c>
      <c r="G19" s="21" t="s">
        <v>82</v>
      </c>
      <c r="H19" s="17">
        <v>10</v>
      </c>
      <c r="I19" s="18">
        <v>30</v>
      </c>
      <c r="J19" s="19">
        <v>5680</v>
      </c>
      <c r="K19" s="20">
        <v>3</v>
      </c>
      <c r="L19" s="21" t="s">
        <v>106</v>
      </c>
      <c r="M19" s="17">
        <v>2</v>
      </c>
      <c r="N19" s="18">
        <v>38</v>
      </c>
      <c r="O19" s="19">
        <v>1380</v>
      </c>
      <c r="P19" s="20">
        <v>20</v>
      </c>
      <c r="Q19" s="16" t="s">
        <v>129</v>
      </c>
      <c r="R19" s="17">
        <v>15</v>
      </c>
      <c r="S19" s="18">
        <v>33</v>
      </c>
      <c r="T19" s="19">
        <v>8920</v>
      </c>
      <c r="U19" s="20">
        <v>1</v>
      </c>
      <c r="V19" s="16" t="s">
        <v>151</v>
      </c>
      <c r="W19" s="17">
        <v>5</v>
      </c>
      <c r="X19" s="18">
        <v>26</v>
      </c>
      <c r="Y19" s="20">
        <v>2800</v>
      </c>
      <c r="Z19" s="20">
        <v>10</v>
      </c>
      <c r="AA19" s="43">
        <f t="shared" si="0"/>
        <v>34</v>
      </c>
      <c r="AB19" s="44">
        <f t="shared" si="1"/>
        <v>12</v>
      </c>
    </row>
    <row r="20" spans="1:28" ht="12.75" customHeight="1">
      <c r="A20" s="11">
        <v>17</v>
      </c>
      <c r="B20" s="16" t="s">
        <v>62</v>
      </c>
      <c r="C20" s="17">
        <v>1</v>
      </c>
      <c r="D20" s="18">
        <v>29</v>
      </c>
      <c r="E20" s="19">
        <v>680</v>
      </c>
      <c r="F20" s="20">
        <v>25</v>
      </c>
      <c r="G20" s="21" t="s">
        <v>84</v>
      </c>
      <c r="H20" s="17">
        <v>15</v>
      </c>
      <c r="I20" s="18">
        <v>44</v>
      </c>
      <c r="J20" s="19">
        <v>9180</v>
      </c>
      <c r="K20" s="20">
        <v>1</v>
      </c>
      <c r="L20" s="21" t="s">
        <v>107</v>
      </c>
      <c r="M20" s="17">
        <v>13</v>
      </c>
      <c r="N20" s="18">
        <v>31</v>
      </c>
      <c r="O20" s="19">
        <v>7620</v>
      </c>
      <c r="P20" s="20">
        <v>4</v>
      </c>
      <c r="Q20" s="16" t="s">
        <v>130</v>
      </c>
      <c r="R20" s="17">
        <v>3</v>
      </c>
      <c r="S20" s="18">
        <v>28.2</v>
      </c>
      <c r="T20" s="19">
        <v>1780</v>
      </c>
      <c r="U20" s="20">
        <v>15</v>
      </c>
      <c r="V20" s="16" t="s">
        <v>152</v>
      </c>
      <c r="W20" s="17">
        <v>1</v>
      </c>
      <c r="X20" s="18">
        <v>20</v>
      </c>
      <c r="Y20" s="20">
        <v>500</v>
      </c>
      <c r="Z20" s="20">
        <v>24</v>
      </c>
      <c r="AA20" s="43">
        <f t="shared" si="0"/>
        <v>33</v>
      </c>
      <c r="AB20" s="44">
        <f t="shared" si="1"/>
        <v>11</v>
      </c>
    </row>
    <row r="21" spans="1:28" ht="12.75" customHeight="1">
      <c r="A21" s="14">
        <v>18</v>
      </c>
      <c r="B21" s="23" t="s">
        <v>34</v>
      </c>
      <c r="C21" s="24">
        <v>14</v>
      </c>
      <c r="D21" s="25">
        <v>24</v>
      </c>
      <c r="E21" s="26">
        <v>7580</v>
      </c>
      <c r="F21" s="27">
        <v>3</v>
      </c>
      <c r="G21" s="29" t="s">
        <v>35</v>
      </c>
      <c r="H21" s="24">
        <v>1</v>
      </c>
      <c r="I21" s="25">
        <v>23.5</v>
      </c>
      <c r="J21" s="26">
        <v>580</v>
      </c>
      <c r="K21" s="27">
        <v>21</v>
      </c>
      <c r="L21" s="35" t="s">
        <v>33</v>
      </c>
      <c r="M21" s="31">
        <v>7</v>
      </c>
      <c r="N21" s="32">
        <v>27</v>
      </c>
      <c r="O21" s="36">
        <v>3780</v>
      </c>
      <c r="P21" s="33">
        <v>9</v>
      </c>
      <c r="Q21" s="23" t="s">
        <v>36</v>
      </c>
      <c r="R21" s="24">
        <v>8</v>
      </c>
      <c r="S21" s="25">
        <v>44</v>
      </c>
      <c r="T21" s="26">
        <v>5180</v>
      </c>
      <c r="U21" s="27">
        <v>4</v>
      </c>
      <c r="V21" s="23" t="s">
        <v>37</v>
      </c>
      <c r="W21" s="24">
        <v>8</v>
      </c>
      <c r="X21" s="25">
        <v>23</v>
      </c>
      <c r="Y21" s="27">
        <v>4280</v>
      </c>
      <c r="Z21" s="27">
        <v>3</v>
      </c>
      <c r="AA21" s="43">
        <f t="shared" si="0"/>
        <v>38</v>
      </c>
      <c r="AB21" s="44">
        <f t="shared" si="1"/>
        <v>16</v>
      </c>
    </row>
    <row r="22" spans="1:28" ht="12.75" customHeight="1">
      <c r="A22" s="11">
        <v>19</v>
      </c>
      <c r="B22" s="16" t="s">
        <v>63</v>
      </c>
      <c r="C22" s="17">
        <v>4</v>
      </c>
      <c r="D22" s="18">
        <v>30</v>
      </c>
      <c r="E22" s="19">
        <v>2580</v>
      </c>
      <c r="F22" s="20">
        <v>16</v>
      </c>
      <c r="G22" s="21" t="s">
        <v>85</v>
      </c>
      <c r="H22" s="17">
        <v>1</v>
      </c>
      <c r="I22" s="18">
        <v>28</v>
      </c>
      <c r="J22" s="19">
        <v>660</v>
      </c>
      <c r="K22" s="20">
        <v>20</v>
      </c>
      <c r="L22" s="21" t="s">
        <v>108</v>
      </c>
      <c r="M22" s="17">
        <v>7</v>
      </c>
      <c r="N22" s="18">
        <v>32</v>
      </c>
      <c r="O22" s="19">
        <v>4180</v>
      </c>
      <c r="P22" s="20">
        <v>8</v>
      </c>
      <c r="Q22" s="16" t="s">
        <v>131</v>
      </c>
      <c r="R22" s="17">
        <v>0</v>
      </c>
      <c r="S22" s="18"/>
      <c r="T22" s="19"/>
      <c r="U22" s="20">
        <v>28</v>
      </c>
      <c r="V22" s="16" t="s">
        <v>153</v>
      </c>
      <c r="W22" s="17">
        <v>5</v>
      </c>
      <c r="X22" s="18">
        <v>25.3</v>
      </c>
      <c r="Y22" s="20">
        <v>2880</v>
      </c>
      <c r="Z22" s="20">
        <v>8</v>
      </c>
      <c r="AA22" s="43">
        <f t="shared" si="0"/>
        <v>17</v>
      </c>
      <c r="AB22" s="44">
        <f t="shared" si="1"/>
        <v>-5</v>
      </c>
    </row>
    <row r="23" spans="1:28" ht="12.75" customHeight="1">
      <c r="A23" s="11">
        <v>20</v>
      </c>
      <c r="B23" s="16" t="s">
        <v>64</v>
      </c>
      <c r="C23" s="17">
        <v>5</v>
      </c>
      <c r="D23" s="18">
        <v>32</v>
      </c>
      <c r="E23" s="19">
        <v>2840</v>
      </c>
      <c r="F23" s="20">
        <v>13</v>
      </c>
      <c r="G23" s="21" t="s">
        <v>86</v>
      </c>
      <c r="H23" s="17">
        <v>3</v>
      </c>
      <c r="I23" s="18">
        <v>32</v>
      </c>
      <c r="J23" s="19">
        <v>1760</v>
      </c>
      <c r="K23" s="20">
        <v>15</v>
      </c>
      <c r="L23" s="21" t="s">
        <v>109</v>
      </c>
      <c r="M23" s="17">
        <v>2</v>
      </c>
      <c r="N23" s="18">
        <v>30</v>
      </c>
      <c r="O23" s="19">
        <v>1240</v>
      </c>
      <c r="P23" s="20">
        <v>21</v>
      </c>
      <c r="Q23" s="16" t="s">
        <v>132</v>
      </c>
      <c r="R23" s="17">
        <v>6</v>
      </c>
      <c r="S23" s="18">
        <v>25</v>
      </c>
      <c r="T23" s="19">
        <v>3120</v>
      </c>
      <c r="U23" s="20">
        <v>7</v>
      </c>
      <c r="V23" s="16" t="s">
        <v>154</v>
      </c>
      <c r="W23" s="17">
        <v>1</v>
      </c>
      <c r="X23" s="18">
        <v>25</v>
      </c>
      <c r="Y23" s="20">
        <v>600</v>
      </c>
      <c r="Z23" s="20">
        <v>21</v>
      </c>
      <c r="AA23" s="43">
        <f t="shared" si="0"/>
        <v>17</v>
      </c>
      <c r="AB23" s="44">
        <f t="shared" si="1"/>
        <v>-5</v>
      </c>
    </row>
    <row r="24" spans="1:28" ht="12.75" customHeight="1">
      <c r="A24" s="11">
        <v>21</v>
      </c>
      <c r="B24" s="16" t="s">
        <v>65</v>
      </c>
      <c r="C24" s="17">
        <v>2</v>
      </c>
      <c r="D24" s="18">
        <v>23</v>
      </c>
      <c r="E24" s="19">
        <v>1060</v>
      </c>
      <c r="F24" s="20">
        <v>23</v>
      </c>
      <c r="G24" s="21" t="s">
        <v>87</v>
      </c>
      <c r="H24" s="17">
        <v>1</v>
      </c>
      <c r="I24" s="18">
        <v>22.7</v>
      </c>
      <c r="J24" s="19">
        <v>560</v>
      </c>
      <c r="K24" s="20">
        <v>22</v>
      </c>
      <c r="L24" s="21" t="s">
        <v>110</v>
      </c>
      <c r="M24" s="17">
        <v>1</v>
      </c>
      <c r="N24" s="18">
        <v>22.6</v>
      </c>
      <c r="O24" s="19">
        <v>560</v>
      </c>
      <c r="P24" s="20">
        <v>26</v>
      </c>
      <c r="Q24" s="16" t="s">
        <v>133</v>
      </c>
      <c r="R24" s="17">
        <v>0</v>
      </c>
      <c r="S24" s="18"/>
      <c r="T24" s="19"/>
      <c r="U24" s="20">
        <v>28</v>
      </c>
      <c r="V24" s="16" t="s">
        <v>161</v>
      </c>
      <c r="W24" s="17">
        <v>1</v>
      </c>
      <c r="X24" s="18">
        <v>22.2</v>
      </c>
      <c r="Y24" s="20">
        <v>560</v>
      </c>
      <c r="Z24" s="20">
        <v>22</v>
      </c>
      <c r="AA24" s="43">
        <f t="shared" si="0"/>
        <v>5</v>
      </c>
      <c r="AB24" s="44">
        <f t="shared" si="1"/>
        <v>-17</v>
      </c>
    </row>
    <row r="25" spans="1:28" ht="12.75" customHeight="1">
      <c r="A25" s="11">
        <v>22</v>
      </c>
      <c r="B25" s="16" t="s">
        <v>66</v>
      </c>
      <c r="C25" s="17">
        <v>3</v>
      </c>
      <c r="D25" s="18">
        <v>23.4</v>
      </c>
      <c r="E25" s="19">
        <v>1600</v>
      </c>
      <c r="F25" s="20">
        <v>21</v>
      </c>
      <c r="G25" s="21" t="s">
        <v>88</v>
      </c>
      <c r="H25" s="17">
        <v>2</v>
      </c>
      <c r="I25" s="18">
        <v>25</v>
      </c>
      <c r="J25" s="19">
        <v>1060</v>
      </c>
      <c r="K25" s="20">
        <v>18</v>
      </c>
      <c r="L25" s="21" t="s">
        <v>111</v>
      </c>
      <c r="M25" s="17">
        <v>2</v>
      </c>
      <c r="N25" s="18">
        <v>20.5</v>
      </c>
      <c r="O25" s="19">
        <v>1040</v>
      </c>
      <c r="P25" s="20">
        <v>22</v>
      </c>
      <c r="Q25" s="16" t="s">
        <v>134</v>
      </c>
      <c r="R25" s="17">
        <v>3</v>
      </c>
      <c r="S25" s="18">
        <v>29</v>
      </c>
      <c r="T25" s="19">
        <v>1840</v>
      </c>
      <c r="U25" s="20">
        <v>14</v>
      </c>
      <c r="V25" s="16" t="s">
        <v>155</v>
      </c>
      <c r="W25" s="17">
        <v>0</v>
      </c>
      <c r="X25" s="18"/>
      <c r="Y25" s="20"/>
      <c r="Z25" s="20">
        <v>28</v>
      </c>
      <c r="AA25" s="43">
        <f t="shared" si="0"/>
        <v>10</v>
      </c>
      <c r="AB25" s="44">
        <f t="shared" si="1"/>
        <v>-12</v>
      </c>
    </row>
    <row r="26" spans="1:28" ht="12.75" customHeight="1">
      <c r="A26" s="11">
        <v>23</v>
      </c>
      <c r="B26" s="16" t="s">
        <v>67</v>
      </c>
      <c r="C26" s="17">
        <v>3</v>
      </c>
      <c r="D26" s="18">
        <v>32.7</v>
      </c>
      <c r="E26" s="19">
        <v>2120</v>
      </c>
      <c r="F26" s="20">
        <v>19</v>
      </c>
      <c r="G26" s="21" t="s">
        <v>89</v>
      </c>
      <c r="H26" s="17">
        <v>1</v>
      </c>
      <c r="I26" s="18">
        <v>20.9</v>
      </c>
      <c r="J26" s="19">
        <v>520</v>
      </c>
      <c r="K26" s="20">
        <v>23</v>
      </c>
      <c r="L26" s="21" t="s">
        <v>113</v>
      </c>
      <c r="M26" s="17">
        <v>1</v>
      </c>
      <c r="N26" s="18">
        <v>32.2</v>
      </c>
      <c r="O26" s="19">
        <v>760</v>
      </c>
      <c r="P26" s="20">
        <v>24</v>
      </c>
      <c r="Q26" s="16" t="s">
        <v>135</v>
      </c>
      <c r="R26" s="17">
        <v>0</v>
      </c>
      <c r="S26" s="18"/>
      <c r="T26" s="19"/>
      <c r="U26" s="20">
        <v>28</v>
      </c>
      <c r="V26" s="16" t="s">
        <v>156</v>
      </c>
      <c r="W26" s="17">
        <v>3</v>
      </c>
      <c r="X26" s="18">
        <v>34.2</v>
      </c>
      <c r="Y26" s="20">
        <v>2040</v>
      </c>
      <c r="Z26" s="20">
        <v>13</v>
      </c>
      <c r="AA26" s="43">
        <f t="shared" si="0"/>
        <v>8</v>
      </c>
      <c r="AB26" s="44">
        <f t="shared" si="1"/>
        <v>-14</v>
      </c>
    </row>
    <row r="27" spans="1:28" ht="12.75" customHeight="1">
      <c r="A27" s="11">
        <v>24</v>
      </c>
      <c r="B27" s="16" t="s">
        <v>68</v>
      </c>
      <c r="C27" s="17">
        <v>3</v>
      </c>
      <c r="D27" s="18">
        <v>25.5</v>
      </c>
      <c r="E27" s="19">
        <v>1720</v>
      </c>
      <c r="F27" s="20">
        <v>20</v>
      </c>
      <c r="G27" s="21" t="s">
        <v>90</v>
      </c>
      <c r="H27" s="17">
        <v>5</v>
      </c>
      <c r="I27" s="18">
        <v>27.1</v>
      </c>
      <c r="J27" s="19">
        <v>2960</v>
      </c>
      <c r="K27" s="20">
        <v>10</v>
      </c>
      <c r="L27" s="21" t="s">
        <v>112</v>
      </c>
      <c r="M27" s="17">
        <v>5</v>
      </c>
      <c r="N27" s="18">
        <v>25</v>
      </c>
      <c r="O27" s="19">
        <v>2860</v>
      </c>
      <c r="P27" s="20">
        <v>11</v>
      </c>
      <c r="Q27" s="16" t="s">
        <v>136</v>
      </c>
      <c r="R27" s="17">
        <v>7</v>
      </c>
      <c r="S27" s="18">
        <v>32.1</v>
      </c>
      <c r="T27" s="19">
        <v>4160</v>
      </c>
      <c r="U27" s="20">
        <v>4</v>
      </c>
      <c r="V27" s="16" t="s">
        <v>157</v>
      </c>
      <c r="W27" s="17">
        <v>0</v>
      </c>
      <c r="X27" s="18"/>
      <c r="Y27" s="20"/>
      <c r="Z27" s="20">
        <v>28</v>
      </c>
      <c r="AA27" s="43">
        <f t="shared" si="0"/>
        <v>20</v>
      </c>
      <c r="AB27" s="44">
        <f t="shared" si="1"/>
        <v>-2</v>
      </c>
    </row>
    <row r="28" spans="1:28" ht="12.75" customHeight="1">
      <c r="A28" s="11">
        <v>25</v>
      </c>
      <c r="B28" s="16" t="s">
        <v>69</v>
      </c>
      <c r="C28" s="17">
        <v>0</v>
      </c>
      <c r="D28" s="18"/>
      <c r="E28" s="19"/>
      <c r="F28" s="20">
        <v>28</v>
      </c>
      <c r="G28" s="21" t="s">
        <v>91</v>
      </c>
      <c r="H28" s="17">
        <v>0</v>
      </c>
      <c r="I28" s="18"/>
      <c r="J28" s="19"/>
      <c r="K28" s="20">
        <v>28</v>
      </c>
      <c r="L28" s="21" t="s">
        <v>114</v>
      </c>
      <c r="M28" s="17">
        <v>4</v>
      </c>
      <c r="N28" s="18">
        <v>35.1</v>
      </c>
      <c r="O28" s="19">
        <v>2560</v>
      </c>
      <c r="P28" s="20">
        <v>13</v>
      </c>
      <c r="Q28" s="16" t="s">
        <v>137</v>
      </c>
      <c r="R28" s="17">
        <v>4</v>
      </c>
      <c r="S28" s="18">
        <v>33.1</v>
      </c>
      <c r="T28" s="19">
        <v>2640</v>
      </c>
      <c r="U28" s="20">
        <v>10</v>
      </c>
      <c r="V28" s="16" t="s">
        <v>158</v>
      </c>
      <c r="W28" s="17">
        <v>1</v>
      </c>
      <c r="X28" s="18">
        <v>27.1</v>
      </c>
      <c r="Y28" s="20">
        <v>660</v>
      </c>
      <c r="Z28" s="20">
        <v>19</v>
      </c>
      <c r="AA28" s="43">
        <f t="shared" si="0"/>
        <v>9</v>
      </c>
      <c r="AB28" s="44">
        <f t="shared" si="1"/>
        <v>-13</v>
      </c>
    </row>
    <row r="29" spans="1:28" ht="12.75" customHeight="1">
      <c r="A29" s="11">
        <v>26</v>
      </c>
      <c r="B29" s="16" t="s">
        <v>70</v>
      </c>
      <c r="C29" s="17">
        <v>4</v>
      </c>
      <c r="D29" s="18">
        <v>32.5</v>
      </c>
      <c r="E29" s="19">
        <v>2520</v>
      </c>
      <c r="F29" s="20">
        <v>17</v>
      </c>
      <c r="G29" s="21" t="s">
        <v>92</v>
      </c>
      <c r="H29" s="17">
        <v>0</v>
      </c>
      <c r="I29" s="18"/>
      <c r="J29" s="19"/>
      <c r="K29" s="20">
        <v>28</v>
      </c>
      <c r="L29" s="21" t="s">
        <v>115</v>
      </c>
      <c r="M29" s="17">
        <v>3</v>
      </c>
      <c r="N29" s="18">
        <v>32.1</v>
      </c>
      <c r="O29" s="19">
        <v>1960</v>
      </c>
      <c r="P29" s="20">
        <v>16</v>
      </c>
      <c r="Q29" s="16" t="s">
        <v>138</v>
      </c>
      <c r="R29" s="17">
        <v>0</v>
      </c>
      <c r="S29" s="18"/>
      <c r="T29" s="19"/>
      <c r="U29" s="20">
        <v>28</v>
      </c>
      <c r="V29" s="16" t="s">
        <v>159</v>
      </c>
      <c r="W29" s="17">
        <v>1</v>
      </c>
      <c r="X29" s="18">
        <v>25.1</v>
      </c>
      <c r="Y29" s="20">
        <v>620</v>
      </c>
      <c r="Z29" s="20">
        <v>20</v>
      </c>
      <c r="AA29" s="43">
        <f t="shared" si="0"/>
        <v>8</v>
      </c>
      <c r="AB29" s="44">
        <f t="shared" si="1"/>
        <v>-14</v>
      </c>
    </row>
    <row r="30" spans="1:28" ht="12.75" customHeight="1">
      <c r="A30" s="14">
        <v>27</v>
      </c>
      <c r="B30" s="23" t="s">
        <v>39</v>
      </c>
      <c r="C30" s="24">
        <v>0</v>
      </c>
      <c r="D30" s="25"/>
      <c r="E30" s="26"/>
      <c r="F30" s="27">
        <v>28</v>
      </c>
      <c r="G30" s="29" t="s">
        <v>40</v>
      </c>
      <c r="H30" s="24">
        <v>7</v>
      </c>
      <c r="I30" s="25">
        <v>34.5</v>
      </c>
      <c r="J30" s="26">
        <v>4600</v>
      </c>
      <c r="K30" s="27">
        <v>4</v>
      </c>
      <c r="L30" s="29" t="s">
        <v>41</v>
      </c>
      <c r="M30" s="24">
        <v>0</v>
      </c>
      <c r="N30" s="25"/>
      <c r="O30" s="26"/>
      <c r="P30" s="27">
        <v>28</v>
      </c>
      <c r="Q30" s="30" t="s">
        <v>163</v>
      </c>
      <c r="R30" s="31">
        <v>9</v>
      </c>
      <c r="S30" s="32">
        <v>36.4</v>
      </c>
      <c r="T30" s="36">
        <v>5820</v>
      </c>
      <c r="U30" s="33">
        <v>3</v>
      </c>
      <c r="V30" s="23" t="s">
        <v>38</v>
      </c>
      <c r="W30" s="24">
        <v>0</v>
      </c>
      <c r="X30" s="25"/>
      <c r="Y30" s="27"/>
      <c r="Z30" s="27">
        <v>28</v>
      </c>
      <c r="AA30" s="43">
        <f t="shared" si="0"/>
        <v>16</v>
      </c>
      <c r="AB30" s="44">
        <f t="shared" si="1"/>
        <v>-6</v>
      </c>
    </row>
    <row r="31" spans="1:28" ht="12.75" customHeight="1">
      <c r="A31" s="11">
        <v>28</v>
      </c>
      <c r="B31" s="16" t="s">
        <v>71</v>
      </c>
      <c r="C31" s="17">
        <v>5</v>
      </c>
      <c r="D31" s="18">
        <v>25.3</v>
      </c>
      <c r="E31" s="19">
        <v>2760</v>
      </c>
      <c r="F31" s="20">
        <v>14</v>
      </c>
      <c r="G31" s="21" t="s">
        <v>93</v>
      </c>
      <c r="H31" s="17">
        <v>0</v>
      </c>
      <c r="I31" s="18"/>
      <c r="J31" s="19"/>
      <c r="K31" s="20">
        <v>28</v>
      </c>
      <c r="L31" s="21" t="s">
        <v>116</v>
      </c>
      <c r="M31" s="17">
        <v>3</v>
      </c>
      <c r="N31" s="18">
        <v>24.5</v>
      </c>
      <c r="O31" s="19">
        <v>1720</v>
      </c>
      <c r="P31" s="20">
        <v>18</v>
      </c>
      <c r="Q31" s="16" t="s">
        <v>139</v>
      </c>
      <c r="R31" s="17">
        <v>4</v>
      </c>
      <c r="S31" s="18">
        <v>33</v>
      </c>
      <c r="T31" s="19">
        <v>2560</v>
      </c>
      <c r="U31" s="20">
        <v>11</v>
      </c>
      <c r="V31" s="16" t="s">
        <v>160</v>
      </c>
      <c r="W31" s="17">
        <v>5</v>
      </c>
      <c r="X31" s="18">
        <v>27</v>
      </c>
      <c r="Y31" s="20">
        <v>2860</v>
      </c>
      <c r="Z31" s="20">
        <v>9</v>
      </c>
      <c r="AA31" s="43">
        <f t="shared" si="0"/>
        <v>17</v>
      </c>
      <c r="AB31" s="44">
        <f t="shared" si="1"/>
        <v>-5</v>
      </c>
    </row>
    <row r="32" spans="1:28" s="4" customFormat="1" ht="12.75" customHeight="1">
      <c r="A32" s="39" t="s">
        <v>15</v>
      </c>
      <c r="B32" s="49" t="s">
        <v>3</v>
      </c>
      <c r="C32" s="50"/>
      <c r="D32" s="50"/>
      <c r="E32" s="50"/>
      <c r="F32" s="51"/>
      <c r="G32" s="49" t="s">
        <v>6</v>
      </c>
      <c r="H32" s="50"/>
      <c r="I32" s="50"/>
      <c r="J32" s="50"/>
      <c r="K32" s="51"/>
      <c r="L32" s="49" t="s">
        <v>5</v>
      </c>
      <c r="M32" s="50"/>
      <c r="N32" s="50"/>
      <c r="O32" s="50"/>
      <c r="P32" s="51"/>
      <c r="Q32" s="49" t="s">
        <v>11</v>
      </c>
      <c r="R32" s="50"/>
      <c r="S32" s="50"/>
      <c r="T32" s="50"/>
      <c r="U32" s="51"/>
      <c r="V32" s="49" t="s">
        <v>10</v>
      </c>
      <c r="W32" s="50"/>
      <c r="X32" s="50"/>
      <c r="Y32" s="50"/>
      <c r="Z32" s="51"/>
      <c r="AA32" s="46">
        <f>SUM(AA4:AA31)</f>
        <v>629</v>
      </c>
      <c r="AB32" s="8" t="str">
        <f>'[1]Arkusz1'!AB32</f>
        <v>Śr. ilość</v>
      </c>
    </row>
    <row r="33" spans="1:28" s="4" customFormat="1" ht="12.75" customHeight="1">
      <c r="A33" s="40" t="s">
        <v>16</v>
      </c>
      <c r="B33" s="49" t="s">
        <v>4</v>
      </c>
      <c r="C33" s="50"/>
      <c r="D33" s="50"/>
      <c r="E33" s="50"/>
      <c r="F33" s="51"/>
      <c r="G33" s="49" t="s">
        <v>4</v>
      </c>
      <c r="H33" s="50"/>
      <c r="I33" s="50"/>
      <c r="J33" s="50"/>
      <c r="K33" s="51"/>
      <c r="L33" s="49" t="s">
        <v>4</v>
      </c>
      <c r="M33" s="50"/>
      <c r="N33" s="50"/>
      <c r="O33" s="50"/>
      <c r="P33" s="51"/>
      <c r="Q33" s="49" t="s">
        <v>4</v>
      </c>
      <c r="R33" s="50"/>
      <c r="S33" s="50"/>
      <c r="T33" s="50"/>
      <c r="U33" s="51"/>
      <c r="V33" s="49" t="s">
        <v>4</v>
      </c>
      <c r="W33" s="50"/>
      <c r="X33" s="50"/>
      <c r="Y33" s="50"/>
      <c r="Z33" s="51"/>
      <c r="AA33" s="47"/>
      <c r="AB33" s="9" t="str">
        <f>'[1]Arkusz1'!AB33</f>
        <v>ryb na stan.</v>
      </c>
    </row>
    <row r="34" spans="1:28" s="4" customFormat="1" ht="12.75" customHeight="1">
      <c r="A34" s="41">
        <v>2015</v>
      </c>
      <c r="B34" s="52">
        <f>SUM(C4:C31)</f>
        <v>160</v>
      </c>
      <c r="C34" s="53"/>
      <c r="D34" s="53"/>
      <c r="E34" s="53"/>
      <c r="F34" s="54"/>
      <c r="G34" s="52">
        <f>SUM(H4:H31)</f>
        <v>115</v>
      </c>
      <c r="H34" s="53"/>
      <c r="I34" s="53"/>
      <c r="J34" s="53"/>
      <c r="K34" s="54"/>
      <c r="L34" s="52">
        <f>SUM(M4:M31)</f>
        <v>149</v>
      </c>
      <c r="M34" s="53"/>
      <c r="N34" s="53"/>
      <c r="O34" s="53"/>
      <c r="P34" s="54"/>
      <c r="Q34" s="52">
        <f>SUM(R4:R31)</f>
        <v>106</v>
      </c>
      <c r="R34" s="53"/>
      <c r="S34" s="53"/>
      <c r="T34" s="53"/>
      <c r="U34" s="54"/>
      <c r="V34" s="52">
        <f>SUM(W4:W31)</f>
        <v>99</v>
      </c>
      <c r="W34" s="53"/>
      <c r="X34" s="53"/>
      <c r="Y34" s="53"/>
      <c r="Z34" s="54"/>
      <c r="AA34" s="48"/>
      <c r="AB34" s="45">
        <f>SUM(AA4:AA31)/28</f>
        <v>22.464285714285715</v>
      </c>
    </row>
  </sheetData>
  <sheetProtection/>
  <mergeCells count="22">
    <mergeCell ref="A1:AB1"/>
    <mergeCell ref="Q2:U2"/>
    <mergeCell ref="Q32:U32"/>
    <mergeCell ref="Q33:U33"/>
    <mergeCell ref="Q34:U34"/>
    <mergeCell ref="V2:Z2"/>
    <mergeCell ref="V32:Z32"/>
    <mergeCell ref="V33:Z33"/>
    <mergeCell ref="V34:Z34"/>
    <mergeCell ref="L33:P33"/>
    <mergeCell ref="B32:F32"/>
    <mergeCell ref="B34:F34"/>
    <mergeCell ref="B33:F33"/>
    <mergeCell ref="G2:K2"/>
    <mergeCell ref="L2:P2"/>
    <mergeCell ref="B2:F2"/>
    <mergeCell ref="AA32:AA34"/>
    <mergeCell ref="G32:K32"/>
    <mergeCell ref="G33:K33"/>
    <mergeCell ref="G34:K34"/>
    <mergeCell ref="L32:P32"/>
    <mergeCell ref="L34:P34"/>
  </mergeCells>
  <printOptions/>
  <pageMargins left="0.5118110236220472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2015-08-02T13:02:33Z</cp:lastPrinted>
  <dcterms:created xsi:type="dcterms:W3CDTF">2003-06-13T07:01:41Z</dcterms:created>
  <dcterms:modified xsi:type="dcterms:W3CDTF">2015-08-02T13:18:03Z</dcterms:modified>
  <cp:category/>
  <cp:version/>
  <cp:contentType/>
  <cp:contentStatus/>
</cp:coreProperties>
</file>