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1-Mistrzostwa Świata\37 MŚ 2017 Słowacja\"/>
    </mc:Choice>
  </mc:AlternateContent>
  <xr:revisionPtr revIDLastSave="0" documentId="13_ncr:1_{854CBFD7-3BF5-4EE3-B8E9-FB37BA8967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H55" i="1" l="1"/>
  <c r="CG55" i="1"/>
  <c r="CH54" i="1"/>
  <c r="CG54" i="1"/>
  <c r="CH53" i="1"/>
  <c r="CG53" i="1"/>
  <c r="CH52" i="1"/>
  <c r="CG52" i="1"/>
  <c r="CH51" i="1"/>
  <c r="CG51" i="1"/>
  <c r="CH50" i="1"/>
  <c r="CG50" i="1"/>
  <c r="CH49" i="1"/>
  <c r="CG49" i="1"/>
  <c r="CH48" i="1"/>
  <c r="CG48" i="1"/>
  <c r="CH47" i="1"/>
  <c r="CG47" i="1"/>
  <c r="CH46" i="1"/>
  <c r="CG46" i="1"/>
  <c r="CH45" i="1"/>
  <c r="CG45" i="1"/>
  <c r="CH44" i="1"/>
  <c r="CG44" i="1"/>
  <c r="CH43" i="1"/>
  <c r="CG43" i="1"/>
  <c r="CH42" i="1"/>
  <c r="CG42" i="1"/>
  <c r="CH41" i="1"/>
  <c r="CG41" i="1"/>
  <c r="CH129" i="1" l="1"/>
  <c r="CG129" i="1"/>
  <c r="CH128" i="1"/>
  <c r="CG128" i="1"/>
  <c r="CH127" i="1"/>
  <c r="CG127" i="1"/>
  <c r="CH126" i="1"/>
  <c r="CG126" i="1"/>
  <c r="CH125" i="1"/>
  <c r="CG125" i="1"/>
  <c r="CH124" i="1"/>
  <c r="CG124" i="1"/>
  <c r="CH123" i="1"/>
  <c r="CG123" i="1"/>
  <c r="CH122" i="1"/>
  <c r="CG122" i="1"/>
  <c r="CH121" i="1"/>
  <c r="CG121" i="1"/>
  <c r="CH120" i="1"/>
  <c r="CG120" i="1"/>
  <c r="CH119" i="1"/>
  <c r="CG119" i="1"/>
  <c r="CH118" i="1"/>
  <c r="CG118" i="1"/>
  <c r="CH117" i="1"/>
  <c r="CG117" i="1"/>
  <c r="CH116" i="1"/>
  <c r="CG116" i="1"/>
  <c r="CH115" i="1"/>
  <c r="CG115" i="1"/>
  <c r="BE129" i="1"/>
  <c r="BD129" i="1"/>
  <c r="BE128" i="1"/>
  <c r="BD128" i="1"/>
  <c r="BE127" i="1"/>
  <c r="BD127" i="1"/>
  <c r="BE126" i="1"/>
  <c r="BD126" i="1"/>
  <c r="BE125" i="1"/>
  <c r="BD125" i="1"/>
  <c r="BE124" i="1"/>
  <c r="BD124" i="1"/>
  <c r="BE123" i="1"/>
  <c r="BD123" i="1"/>
  <c r="BE122" i="1"/>
  <c r="BD122" i="1"/>
  <c r="BE121" i="1"/>
  <c r="BD121" i="1"/>
  <c r="BE120" i="1"/>
  <c r="BD120" i="1"/>
  <c r="BE119" i="1"/>
  <c r="BD119" i="1"/>
  <c r="BE118" i="1"/>
  <c r="BD118" i="1"/>
  <c r="BE117" i="1"/>
  <c r="BD117" i="1"/>
  <c r="BE116" i="1"/>
  <c r="BD116" i="1"/>
  <c r="BE115" i="1"/>
  <c r="BD115" i="1"/>
  <c r="V147" i="1"/>
  <c r="Q147" i="1"/>
  <c r="L147" i="1"/>
  <c r="G147" i="1"/>
  <c r="B147" i="1"/>
  <c r="AB144" i="1"/>
  <c r="AA144" i="1"/>
  <c r="AA143" i="1"/>
  <c r="AB143" i="1" s="1"/>
  <c r="AB142" i="1"/>
  <c r="AA142" i="1"/>
  <c r="AB141" i="1"/>
  <c r="AA141" i="1"/>
  <c r="AB140" i="1"/>
  <c r="AA140" i="1"/>
  <c r="AB139" i="1"/>
  <c r="AA139" i="1"/>
  <c r="AB138" i="1"/>
  <c r="AA138" i="1"/>
  <c r="AB137" i="1"/>
  <c r="AA137" i="1"/>
  <c r="AB136" i="1"/>
  <c r="AA136" i="1"/>
  <c r="AB135" i="1"/>
  <c r="AA135" i="1"/>
  <c r="AB134" i="1"/>
  <c r="AA134" i="1"/>
  <c r="AB133" i="1"/>
  <c r="AA133" i="1"/>
  <c r="AB132" i="1"/>
  <c r="AA132" i="1"/>
  <c r="AB131" i="1"/>
  <c r="AA131" i="1"/>
  <c r="AB130" i="1"/>
  <c r="AA130" i="1"/>
  <c r="AB129" i="1"/>
  <c r="AA129" i="1"/>
  <c r="AB128" i="1"/>
  <c r="AA128" i="1"/>
  <c r="AB127" i="1"/>
  <c r="AA127" i="1"/>
  <c r="AB126" i="1"/>
  <c r="AA126" i="1"/>
  <c r="AB125" i="1"/>
  <c r="AA125" i="1"/>
  <c r="AB124" i="1"/>
  <c r="AA124" i="1"/>
  <c r="AB123" i="1"/>
  <c r="AA123" i="1"/>
  <c r="AB122" i="1"/>
  <c r="AA122" i="1"/>
  <c r="AA121" i="1"/>
  <c r="AB121" i="1" s="1"/>
  <c r="AB120" i="1"/>
  <c r="AA120" i="1"/>
  <c r="AA119" i="1"/>
  <c r="AB119" i="1" s="1"/>
  <c r="AB118" i="1"/>
  <c r="AA118" i="1"/>
  <c r="AA117" i="1"/>
  <c r="AB117" i="1" s="1"/>
  <c r="AB116" i="1"/>
  <c r="AA116" i="1"/>
  <c r="AA115" i="1"/>
  <c r="AB115" i="1" s="1"/>
  <c r="AA147" i="1" l="1"/>
  <c r="AB147" i="1" s="1"/>
  <c r="CH92" i="1" l="1"/>
  <c r="CG92" i="1"/>
  <c r="BE92" i="1"/>
  <c r="BD92" i="1"/>
  <c r="CH91" i="1"/>
  <c r="CG91" i="1"/>
  <c r="BE91" i="1"/>
  <c r="BD91" i="1"/>
  <c r="CH90" i="1"/>
  <c r="CG90" i="1"/>
  <c r="BE90" i="1"/>
  <c r="BD90" i="1"/>
  <c r="CH89" i="1"/>
  <c r="CG89" i="1"/>
  <c r="BE89" i="1"/>
  <c r="BD89" i="1"/>
  <c r="CH88" i="1"/>
  <c r="CG88" i="1"/>
  <c r="BE88" i="1"/>
  <c r="BD88" i="1"/>
  <c r="CH87" i="1"/>
  <c r="CG87" i="1"/>
  <c r="BE87" i="1"/>
  <c r="BD87" i="1"/>
  <c r="CH86" i="1"/>
  <c r="CG86" i="1"/>
  <c r="BE86" i="1"/>
  <c r="BD86" i="1"/>
  <c r="CH85" i="1"/>
  <c r="CG85" i="1"/>
  <c r="BE85" i="1"/>
  <c r="BD85" i="1"/>
  <c r="CH84" i="1"/>
  <c r="CG84" i="1"/>
  <c r="BE84" i="1"/>
  <c r="BD84" i="1"/>
  <c r="CH83" i="1"/>
  <c r="CG83" i="1"/>
  <c r="BE83" i="1"/>
  <c r="BD83" i="1"/>
  <c r="CH82" i="1"/>
  <c r="CG82" i="1"/>
  <c r="BE82" i="1"/>
  <c r="BD82" i="1"/>
  <c r="CH81" i="1"/>
  <c r="CG81" i="1"/>
  <c r="BE81" i="1"/>
  <c r="BD81" i="1"/>
  <c r="CH80" i="1"/>
  <c r="CG80" i="1"/>
  <c r="BE80" i="1"/>
  <c r="BD80" i="1"/>
  <c r="CH79" i="1"/>
  <c r="CG79" i="1"/>
  <c r="BE79" i="1"/>
  <c r="BD79" i="1"/>
  <c r="CH78" i="1"/>
  <c r="CG78" i="1"/>
  <c r="BE78" i="1"/>
  <c r="BD78" i="1"/>
  <c r="V110" i="1" l="1"/>
  <c r="Q110" i="1"/>
  <c r="L110" i="1"/>
  <c r="G110" i="1"/>
  <c r="B110" i="1"/>
  <c r="AA107" i="1"/>
  <c r="AB107" i="1" s="1"/>
  <c r="AA106" i="1"/>
  <c r="AB106" i="1" s="1"/>
  <c r="AA105" i="1"/>
  <c r="AB105" i="1" s="1"/>
  <c r="AB104" i="1"/>
  <c r="AA104" i="1"/>
  <c r="AA103" i="1"/>
  <c r="AB103" i="1" s="1"/>
  <c r="AA102" i="1"/>
  <c r="AB102" i="1" s="1"/>
  <c r="AA101" i="1"/>
  <c r="AB101" i="1" s="1"/>
  <c r="AA100" i="1"/>
  <c r="AB100" i="1" s="1"/>
  <c r="AA99" i="1"/>
  <c r="AB99" i="1" s="1"/>
  <c r="AA98" i="1"/>
  <c r="AB98" i="1" s="1"/>
  <c r="AA97" i="1"/>
  <c r="AB97" i="1" s="1"/>
  <c r="AB96" i="1"/>
  <c r="AA96" i="1"/>
  <c r="AA95" i="1"/>
  <c r="AB95" i="1" s="1"/>
  <c r="AA94" i="1"/>
  <c r="AB94" i="1" s="1"/>
  <c r="AA93" i="1"/>
  <c r="AB93" i="1" s="1"/>
  <c r="AA92" i="1"/>
  <c r="AB92" i="1" s="1"/>
  <c r="AA91" i="1"/>
  <c r="AB91" i="1" s="1"/>
  <c r="AA90" i="1"/>
  <c r="AB90" i="1" s="1"/>
  <c r="AA89" i="1"/>
  <c r="AB89" i="1" s="1"/>
  <c r="AB88" i="1"/>
  <c r="AA88" i="1"/>
  <c r="AA87" i="1"/>
  <c r="AB87" i="1" s="1"/>
  <c r="AA86" i="1"/>
  <c r="AB86" i="1" s="1"/>
  <c r="AA85" i="1"/>
  <c r="AB85" i="1" s="1"/>
  <c r="AA84" i="1"/>
  <c r="AB84" i="1" s="1"/>
  <c r="AA83" i="1"/>
  <c r="AB83" i="1" s="1"/>
  <c r="AA82" i="1"/>
  <c r="AB82" i="1" s="1"/>
  <c r="AA81" i="1"/>
  <c r="AB81" i="1" s="1"/>
  <c r="AB80" i="1"/>
  <c r="AA80" i="1"/>
  <c r="AA79" i="1"/>
  <c r="AB79" i="1" s="1"/>
  <c r="AA78" i="1"/>
  <c r="AB78" i="1" s="1"/>
  <c r="AA110" i="1" l="1"/>
  <c r="AB110" i="1" s="1"/>
  <c r="BE55" i="1" l="1"/>
  <c r="BD55" i="1"/>
  <c r="BE54" i="1"/>
  <c r="BD54" i="1"/>
  <c r="BE53" i="1"/>
  <c r="BD53" i="1"/>
  <c r="BE52" i="1"/>
  <c r="BD52" i="1"/>
  <c r="BE51" i="1"/>
  <c r="BD51" i="1"/>
  <c r="BE50" i="1"/>
  <c r="BD50" i="1"/>
  <c r="BE49" i="1"/>
  <c r="BD49" i="1"/>
  <c r="BE48" i="1"/>
  <c r="BD48" i="1"/>
  <c r="BE47" i="1"/>
  <c r="BD47" i="1"/>
  <c r="BE46" i="1"/>
  <c r="BD46" i="1"/>
  <c r="BE45" i="1"/>
  <c r="BD45" i="1"/>
  <c r="BE44" i="1"/>
  <c r="BD44" i="1"/>
  <c r="BE43" i="1"/>
  <c r="BD43" i="1"/>
  <c r="BE42" i="1"/>
  <c r="BD42" i="1"/>
  <c r="BE41" i="1"/>
  <c r="BD41" i="1"/>
  <c r="V73" i="1"/>
  <c r="Q73" i="1"/>
  <c r="L73" i="1"/>
  <c r="G73" i="1"/>
  <c r="B73" i="1"/>
  <c r="AA70" i="1"/>
  <c r="AB70" i="1" s="1"/>
  <c r="AA69" i="1"/>
  <c r="AB69" i="1" s="1"/>
  <c r="AA68" i="1"/>
  <c r="AB68" i="1" s="1"/>
  <c r="AA67" i="1"/>
  <c r="AB67" i="1" s="1"/>
  <c r="AA66" i="1"/>
  <c r="AB66" i="1" s="1"/>
  <c r="AA65" i="1"/>
  <c r="AB65" i="1" s="1"/>
  <c r="AA64" i="1"/>
  <c r="AB64" i="1" s="1"/>
  <c r="AA63" i="1"/>
  <c r="AB63" i="1" s="1"/>
  <c r="AA62" i="1"/>
  <c r="AB62" i="1" s="1"/>
  <c r="AA61" i="1"/>
  <c r="AB61" i="1" s="1"/>
  <c r="AA60" i="1"/>
  <c r="AB60" i="1" s="1"/>
  <c r="AA59" i="1"/>
  <c r="AB59" i="1" s="1"/>
  <c r="AA58" i="1"/>
  <c r="AB58" i="1" s="1"/>
  <c r="AA57" i="1"/>
  <c r="AB57" i="1" s="1"/>
  <c r="AA56" i="1"/>
  <c r="AB56" i="1" s="1"/>
  <c r="AA55" i="1"/>
  <c r="AB55" i="1" s="1"/>
  <c r="AA54" i="1"/>
  <c r="AB54" i="1" s="1"/>
  <c r="AA53" i="1"/>
  <c r="AB53" i="1" s="1"/>
  <c r="AA52" i="1"/>
  <c r="AB52" i="1" s="1"/>
  <c r="AA51" i="1"/>
  <c r="AB51" i="1" s="1"/>
  <c r="AB50" i="1"/>
  <c r="AA50" i="1"/>
  <c r="AA49" i="1"/>
  <c r="AB49" i="1" s="1"/>
  <c r="AA48" i="1"/>
  <c r="AB48" i="1" s="1"/>
  <c r="AA47" i="1"/>
  <c r="AB47" i="1" s="1"/>
  <c r="AA46" i="1"/>
  <c r="AB46" i="1" s="1"/>
  <c r="AA45" i="1"/>
  <c r="AB45" i="1" s="1"/>
  <c r="AA44" i="1"/>
  <c r="AB44" i="1" s="1"/>
  <c r="AA43" i="1"/>
  <c r="AB43" i="1" s="1"/>
  <c r="AA42" i="1"/>
  <c r="AB42" i="1" s="1"/>
  <c r="AA41" i="1"/>
  <c r="AA73" i="1" l="1"/>
  <c r="AB73" i="1" s="1"/>
  <c r="AB41" i="1"/>
  <c r="CH18" i="1"/>
  <c r="CG18" i="1"/>
  <c r="CH17" i="1"/>
  <c r="CG17" i="1"/>
  <c r="CH16" i="1"/>
  <c r="CG16" i="1"/>
  <c r="CH15" i="1"/>
  <c r="CG15" i="1"/>
  <c r="CH14" i="1"/>
  <c r="CG14" i="1"/>
  <c r="CH13" i="1"/>
  <c r="CG13" i="1"/>
  <c r="CH12" i="1"/>
  <c r="CG12" i="1"/>
  <c r="CH11" i="1"/>
  <c r="CG11" i="1"/>
  <c r="CH10" i="1"/>
  <c r="CG10" i="1"/>
  <c r="CH9" i="1"/>
  <c r="CG9" i="1"/>
  <c r="CH8" i="1"/>
  <c r="CG8" i="1"/>
  <c r="CH7" i="1"/>
  <c r="CG7" i="1"/>
  <c r="CH6" i="1"/>
  <c r="CG6" i="1"/>
  <c r="CH5" i="1"/>
  <c r="CG5" i="1"/>
  <c r="CH4" i="1"/>
  <c r="CG4" i="1"/>
  <c r="BD4" i="1" l="1"/>
  <c r="BE5" i="1"/>
  <c r="BE6" i="1"/>
  <c r="BE7" i="1"/>
  <c r="BE8" i="1"/>
  <c r="BE9" i="1"/>
  <c r="BE10" i="1"/>
  <c r="BE11" i="1"/>
  <c r="BE12" i="1"/>
  <c r="BE13" i="1"/>
  <c r="BE14" i="1"/>
  <c r="BE15" i="1"/>
  <c r="BE16" i="1"/>
  <c r="BE17" i="1"/>
  <c r="BE18" i="1"/>
  <c r="BE4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5" i="1"/>
  <c r="AA5" i="1" l="1"/>
  <c r="AB5" i="1" s="1"/>
  <c r="AA6" i="1"/>
  <c r="AB6" i="1" s="1"/>
  <c r="AA7" i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4" i="1"/>
  <c r="AB4" i="1" s="1"/>
  <c r="V36" i="1"/>
  <c r="Q36" i="1"/>
  <c r="L36" i="1"/>
  <c r="G36" i="1"/>
  <c r="B36" i="1"/>
  <c r="AA36" i="1" l="1"/>
  <c r="AB36" i="1" s="1"/>
</calcChain>
</file>

<file path=xl/sharedStrings.xml><?xml version="1.0" encoding="utf-8"?>
<sst xmlns="http://schemas.openxmlformats.org/spreadsheetml/2006/main" count="1620" uniqueCount="196">
  <si>
    <t>Ryb</t>
  </si>
  <si>
    <t>N-R</t>
  </si>
  <si>
    <t>Pkt</t>
  </si>
  <si>
    <t>RAZEM tura 1</t>
  </si>
  <si>
    <t>Ryby</t>
  </si>
  <si>
    <t>RAZEM tura 3</t>
  </si>
  <si>
    <t>RAZEM tura 2</t>
  </si>
  <si>
    <t>Zawodnik</t>
  </si>
  <si>
    <t>Numer</t>
  </si>
  <si>
    <t>RAZEM</t>
  </si>
  <si>
    <t>ryb</t>
  </si>
  <si>
    <t>RAZEM tura 5</t>
  </si>
  <si>
    <t>RAZEM tura 4</t>
  </si>
  <si>
    <t>M-ce</t>
  </si>
  <si>
    <t>stan.</t>
  </si>
  <si>
    <t>Słowacja</t>
  </si>
  <si>
    <t>Oliveras ESP</t>
  </si>
  <si>
    <t>Renton SCO</t>
  </si>
  <si>
    <t>Heimlich CZE</t>
  </si>
  <si>
    <t>Harvey SCO</t>
  </si>
  <si>
    <t>Mathieu FRA</t>
  </si>
  <si>
    <t>Chlumsky CZE</t>
  </si>
  <si>
    <t>Konieczny POL</t>
  </si>
  <si>
    <t>Juglaret FRA</t>
  </si>
  <si>
    <t>Hiltunen FIN</t>
  </si>
  <si>
    <t>Scott ENG</t>
  </si>
  <si>
    <t>Sabaut BEL</t>
  </si>
  <si>
    <t>Rasanen FIN</t>
  </si>
  <si>
    <t>Koops NED</t>
  </si>
  <si>
    <t>Elberse NED</t>
  </si>
  <si>
    <t>Zanis NED</t>
  </si>
  <si>
    <t>Schmidt NED</t>
  </si>
  <si>
    <t>Maas NED</t>
  </si>
  <si>
    <t>Robinson ENG</t>
  </si>
  <si>
    <t>Dixon ENG</t>
  </si>
  <si>
    <t>Croston ENG</t>
  </si>
  <si>
    <t>Nellins ENG</t>
  </si>
  <si>
    <t>Egan USA</t>
  </si>
  <si>
    <t>Olsen USA</t>
  </si>
  <si>
    <t>Maktima USA</t>
  </si>
  <si>
    <t>Graffam USA</t>
  </si>
  <si>
    <t>Weiss USA</t>
  </si>
  <si>
    <t>Suominen FIN</t>
  </si>
  <si>
    <t>Kallio FIN</t>
  </si>
  <si>
    <t>Polkki FIN</t>
  </si>
  <si>
    <t>Rota SWE</t>
  </si>
  <si>
    <t>Holmstrom SWE</t>
  </si>
  <si>
    <t>Ceccon SWE</t>
  </si>
  <si>
    <t>Segersall SWE</t>
  </si>
  <si>
    <t>Olsson SWE</t>
  </si>
  <si>
    <t>Bassano AUS</t>
  </si>
  <si>
    <t>Bulley AUS</t>
  </si>
  <si>
    <t>Jarman AUS</t>
  </si>
  <si>
    <t>Stagg AUS</t>
  </si>
  <si>
    <t>Sunderland AUS</t>
  </si>
  <si>
    <t>Anderson NZL</t>
  </si>
  <si>
    <t>Scott NZL</t>
  </si>
  <si>
    <t>Lyon NZL</t>
  </si>
  <si>
    <t>Godfrey NZL</t>
  </si>
  <si>
    <t>Clasper NZL</t>
  </si>
  <si>
    <t>Macaulay CAN</t>
  </si>
  <si>
    <t>Cotinghi CAN</t>
  </si>
  <si>
    <t>Gelinas CAN</t>
  </si>
  <si>
    <t>Lumperdean CAN</t>
  </si>
  <si>
    <t>Rafan CAN</t>
  </si>
  <si>
    <t>Strotz LUX</t>
  </si>
  <si>
    <t>Kleman LUX</t>
  </si>
  <si>
    <t>Decker LUX</t>
  </si>
  <si>
    <t>Scheid LUX</t>
  </si>
  <si>
    <t>Brickler LUX</t>
  </si>
  <si>
    <t>Low SCO</t>
  </si>
  <si>
    <t>Corsar SCO</t>
  </si>
  <si>
    <t>McCabe SCO</t>
  </si>
  <si>
    <t>Laksy NOR</t>
  </si>
  <si>
    <t>Rosvoll NOR</t>
  </si>
  <si>
    <t>Monsen NOR</t>
  </si>
  <si>
    <t>Nilssen NOR</t>
  </si>
  <si>
    <t>Aurdal NOR</t>
  </si>
  <si>
    <t>Factor RPA</t>
  </si>
  <si>
    <t>Immelman RPA</t>
  </si>
  <si>
    <t>Marais RPA</t>
  </si>
  <si>
    <t>Rich RPA</t>
  </si>
  <si>
    <t>Ishimura JAP</t>
  </si>
  <si>
    <t>Kasuya JAP</t>
  </si>
  <si>
    <t>Harsagyi HUN</t>
  </si>
  <si>
    <t>Csorbai HUN</t>
  </si>
  <si>
    <t>Nemeth HUN</t>
  </si>
  <si>
    <t>Denes HUN</t>
  </si>
  <si>
    <t>Gegeny HUN</t>
  </si>
  <si>
    <t>Daguillanes FRA</t>
  </si>
  <si>
    <t>Delcor FRA</t>
  </si>
  <si>
    <t>Vidal FRA</t>
  </si>
  <si>
    <t>Schneider GER</t>
  </si>
  <si>
    <t>Fromm GER</t>
  </si>
  <si>
    <t>Beyer GER</t>
  </si>
  <si>
    <t>Borchert GER</t>
  </si>
  <si>
    <t>Salewski GER</t>
  </si>
  <si>
    <t>Bazan BEL</t>
  </si>
  <si>
    <t>Charlier BEL</t>
  </si>
  <si>
    <t>Hardy BEL</t>
  </si>
  <si>
    <t>Jamagne BEL</t>
  </si>
  <si>
    <t>Simkus IRE</t>
  </si>
  <si>
    <t>Smith IRE</t>
  </si>
  <si>
    <t>Lyness IRE</t>
  </si>
  <si>
    <t>Mulcahy IRE</t>
  </si>
  <si>
    <t>Buckley IRE</t>
  </si>
  <si>
    <t>Armatys POL</t>
  </si>
  <si>
    <t>Korzeniowski POL</t>
  </si>
  <si>
    <t>Marchewka POL</t>
  </si>
  <si>
    <t>Gołofit POL</t>
  </si>
  <si>
    <t>Lukasik SVK</t>
  </si>
  <si>
    <t>Hribik SVK</t>
  </si>
  <si>
    <t>Alexovic SVK</t>
  </si>
  <si>
    <t>Bachleda SVK</t>
  </si>
  <si>
    <t>Ungr CZE</t>
  </si>
  <si>
    <t>Roza CZE</t>
  </si>
  <si>
    <t>Pesek CZE</t>
  </si>
  <si>
    <t>Tatar ROM</t>
  </si>
  <si>
    <t>Mihailescu ROM</t>
  </si>
  <si>
    <t>Vasilescu ROM</t>
  </si>
  <si>
    <t>Rosca ROM</t>
  </si>
  <si>
    <t>Moga ROM</t>
  </si>
  <si>
    <t>Markovic SRB</t>
  </si>
  <si>
    <t>Martic SRB</t>
  </si>
  <si>
    <t>Lukic SRB</t>
  </si>
  <si>
    <t>Dimitrijevic SRB</t>
  </si>
  <si>
    <t>Petrovic SRB</t>
  </si>
  <si>
    <t>F. Santi Amantini ITA</t>
  </si>
  <si>
    <t>Sciaguri ITA</t>
  </si>
  <si>
    <t>Pirone ITA</t>
  </si>
  <si>
    <t>Crozzoletto ITA</t>
  </si>
  <si>
    <t>Adiya MON</t>
  </si>
  <si>
    <t>Batdorj MON</t>
  </si>
  <si>
    <t>Crkvenjas SLO</t>
  </si>
  <si>
    <t>Osolin SLO</t>
  </si>
  <si>
    <t>Ambrozic SLO</t>
  </si>
  <si>
    <t>Tirovic SLO</t>
  </si>
  <si>
    <t>Sparovec SLO</t>
  </si>
  <si>
    <t>Laguns ŁOT</t>
  </si>
  <si>
    <t>Vecverdins ŁOT</t>
  </si>
  <si>
    <t>Lipsans ŁOT</t>
  </si>
  <si>
    <t>Pless ŁOT</t>
  </si>
  <si>
    <t>Gusenkovs ŁOT</t>
  </si>
  <si>
    <t>Pedroso POR</t>
  </si>
  <si>
    <t>Pereira POR</t>
  </si>
  <si>
    <t>Reis POR</t>
  </si>
  <si>
    <t>Silva POR</t>
  </si>
  <si>
    <t>Ferreira POR</t>
  </si>
  <si>
    <t>Mankov BUL</t>
  </si>
  <si>
    <t>Dremalov BUL</t>
  </si>
  <si>
    <t>Metodiev BUL</t>
  </si>
  <si>
    <t>Boykov BUL</t>
  </si>
  <si>
    <t>Kolev BUL</t>
  </si>
  <si>
    <t>Tura 1 - czwartek 7 IX (8.30-11.30)</t>
  </si>
  <si>
    <t>Tura 2 - czwartek 7 IX (15.00-18.00)</t>
  </si>
  <si>
    <t>Tura 3 - piątek 8 IX (8.30-11.30)</t>
  </si>
  <si>
    <t>Tura 4 - sobota 9 IX (8.30-11.30)</t>
  </si>
  <si>
    <t>Tura 5 - sobota 9 IX (15.00-18.00)</t>
  </si>
  <si>
    <t>Status</t>
  </si>
  <si>
    <t>stanowiska</t>
  </si>
  <si>
    <t>Śr. ilość ryb</t>
  </si>
  <si>
    <t>na stan.</t>
  </si>
  <si>
    <t>37 MMŚ</t>
  </si>
  <si>
    <t>Verge ESP</t>
  </si>
  <si>
    <t>Gasevic MNE</t>
  </si>
  <si>
    <t>Micovic MNE</t>
  </si>
  <si>
    <t>Arcay ESP</t>
  </si>
  <si>
    <t>Nieuwenhuis RPA</t>
  </si>
  <si>
    <t>Garcia ESP</t>
  </si>
  <si>
    <t>Markovic MNE</t>
  </si>
  <si>
    <t>Castro ESP</t>
  </si>
  <si>
    <t>Hockers IND</t>
  </si>
  <si>
    <t>Ligda SVK</t>
  </si>
  <si>
    <t>Mazzoccoo ITA</t>
  </si>
  <si>
    <t>37 Muchowe Mistrzostwa Świata 2017 Słowacja - sektor 2 (rzeka Poprad - od m. Svit do m. Poprad) - ocena stanowisk dla drużyn</t>
  </si>
  <si>
    <t>37 Muchowe Mistrzostwa Świata 2017 Słowacja - sektor 2 (rzeka Poprad - od m. Svit do m. Poprad) - zestawienie wyników na stanowiskach</t>
  </si>
  <si>
    <t>Lp.</t>
  </si>
  <si>
    <t>Status stanowiska</t>
  </si>
  <si>
    <t>stanowisk</t>
  </si>
  <si>
    <t>Ilic MNE</t>
  </si>
  <si>
    <t>Rajkovic MNE</t>
  </si>
  <si>
    <t>Skuteczność</t>
  </si>
  <si>
    <t>skuteczność</t>
  </si>
  <si>
    <t>Mazzocco ITA</t>
  </si>
  <si>
    <t>37 Muchowe Mistrzostwa Świata 2017 Słowacja - sektor 2 (rzeka Poprad - od m. Svit do m. Poprad) - ocena skuteczności zawodników na stanowiskach (w skali 5-1)</t>
  </si>
  <si>
    <t>37 Muchowe Mistrzostwa Świata 2017 Słowacja - sektor 3 (rzeka Bela - od m. Pribylina do m. Liptovsky Hradok)</t>
  </si>
  <si>
    <t>Peall RPA</t>
  </si>
  <si>
    <t>37 Muchowe Mistrzostwa Świata 2017 Słowacja - sektor 3 (rzeka Bela - od m. Pribylina do m. Liptovsky Hradok) - ocena stanowisk dla drużyn</t>
  </si>
  <si>
    <t>37 Muchowe Mistrzostwa Świata 2017 Słowacja - sektor 4 (rzeka Orava - od m. Siedliacka Dubova do m. Dolny Kubin) - zestawienie wyników</t>
  </si>
  <si>
    <t>Pietrosino ITA</t>
  </si>
  <si>
    <t>37 Muchowe Mistrzostwa Świata 2017 Słowacja - sektor 4 (rzeka Orava - od m. Siedliacka Dubova do m. Dolny Kubin) - ocena stanowisk dla drużyn</t>
  </si>
  <si>
    <t>37 Muchowe Mistrzostwa Świata 2017 Słowacja - sektor 4 (rzeka Orava - od m. Siedliacka Dubova do m. Dolny Kubin) - ocena skuteczności zawodników na stanowiskach (w skali 5-1)</t>
  </si>
  <si>
    <t>37 Muchowe Mistrzostwa Świata 2017 Słowacja - sektor 5 (rzeka Vah - od połączenia Białego i Czarnego Vahu do m. Liptovska Porubka)</t>
  </si>
  <si>
    <t>37 Muchowe Mistrzostwa Świata 2017 Słowacja - sektor 5 (rzeka Vah - od połączenia Białego i Czarnego Vahu do m. Liptovska Porubka) - ocena stanowisk dla drużyn</t>
  </si>
  <si>
    <t>37 Muchowe Mistrzostwa Świata 2017 Słowacja - sektor 5 (rzeka Vah - od połączenia Białego i Czarnego Vahu do m. Liptovska Porubka) - ocena skuteczności zawodników na stanowiskach (w skali 5-1)</t>
  </si>
  <si>
    <t>37 Muchowe Mistrzostwa Świata 2017 Słowacja - sektor 3 (rzeka Bela - od m. Pribylina do m. Liptovsky Hradok) - ocena skuteczności zawodników na stanowiskach (w skali 5-1)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</si>
</sst>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4"/>
      <name val="Arial CE"/>
      <charset val="238"/>
    </font>
    <font>
      <sz val="8"/>
      <color rgb="FFFF0000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  <font>
      <b/>
      <sz val="14"/>
      <name val="Arial CE"/>
      <charset val="238"/>
    </font>
    <font>
      <b/>
      <sz val="13"/>
      <name val="Arial CE"/>
      <charset val="238"/>
    </font>
    <font>
      <b/>
      <sz val="10"/>
      <name val="Arial CE"/>
      <charset val="238"/>
    </font>
    <font>
      <sz val="8"/>
      <color rgb="FF0070C0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 applyAlignment="1">
      <alignment horizontal="center"/>
    </xf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center" vertical="center"/>
    </xf>
    <xf numFmtId="164" fontId="2" fillId="3" borderId="2" xfId="1" applyNumberFormat="1" applyFont="1" applyFill="1" applyBorder="1" applyAlignment="1">
      <alignment horizontal="center" vertical="center"/>
    </xf>
    <xf numFmtId="1" fontId="2" fillId="3" borderId="2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/>
    </xf>
    <xf numFmtId="0" fontId="3" fillId="0" borderId="0" xfId="0" applyFont="1"/>
    <xf numFmtId="0" fontId="2" fillId="4" borderId="2" xfId="0" applyFont="1" applyFill="1" applyBorder="1" applyAlignment="1">
      <alignment horizontal="center"/>
    </xf>
    <xf numFmtId="0" fontId="4" fillId="3" borderId="2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center" vertical="center"/>
    </xf>
    <xf numFmtId="164" fontId="4" fillId="3" borderId="2" xfId="1" applyNumberFormat="1" applyFont="1" applyFill="1" applyBorder="1" applyAlignment="1">
      <alignment horizontal="center" vertical="center"/>
    </xf>
    <xf numFmtId="1" fontId="4" fillId="3" borderId="2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5" fillId="3" borderId="3" xfId="0" applyNumberFormat="1" applyFont="1" applyFill="1" applyBorder="1" applyAlignment="1">
      <alignment horizontal="center" vertical="center"/>
    </xf>
    <xf numFmtId="1" fontId="6" fillId="3" borderId="3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 vertical="center"/>
    </xf>
    <xf numFmtId="1" fontId="5" fillId="3" borderId="6" xfId="1" applyNumberFormat="1" applyFont="1" applyFill="1" applyBorder="1" applyAlignment="1">
      <alignment horizontal="center" vertical="center"/>
    </xf>
    <xf numFmtId="1" fontId="5" fillId="3" borderId="7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1" fontId="6" fillId="3" borderId="6" xfId="1" applyNumberFormat="1" applyFont="1" applyFill="1" applyBorder="1" applyAlignment="1">
      <alignment horizontal="center" vertical="center"/>
    </xf>
    <xf numFmtId="1" fontId="6" fillId="3" borderId="7" xfId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/>
    </xf>
    <xf numFmtId="1" fontId="2" fillId="3" borderId="6" xfId="1" applyNumberFormat="1" applyFont="1" applyFill="1" applyBorder="1" applyAlignment="1">
      <alignment horizontal="center" vertical="center"/>
    </xf>
    <xf numFmtId="1" fontId="2" fillId="3" borderId="7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 vertical="center"/>
    </xf>
    <xf numFmtId="1" fontId="4" fillId="3" borderId="6" xfId="1" applyNumberFormat="1" applyFont="1" applyFill="1" applyBorder="1" applyAlignment="1">
      <alignment horizontal="center" vertical="center"/>
    </xf>
    <xf numFmtId="1" fontId="4" fillId="3" borderId="7" xfId="1" applyNumberFormat="1" applyFont="1" applyFill="1" applyBorder="1" applyAlignment="1">
      <alignment horizontal="center" vertical="center"/>
    </xf>
    <xf numFmtId="1" fontId="4" fillId="3" borderId="1" xfId="1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" fontId="5" fillId="5" borderId="4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left" vertical="center"/>
    </xf>
    <xf numFmtId="1" fontId="2" fillId="2" borderId="0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147"/>
  <sheetViews>
    <sheetView tabSelected="1" zoomScaleNormal="100" workbookViewId="0">
      <selection sqref="A1:AB1"/>
    </sheetView>
  </sheetViews>
  <sheetFormatPr defaultColWidth="9.109375" defaultRowHeight="10.199999999999999" x14ac:dyDescent="0.2"/>
  <cols>
    <col min="1" max="1" width="7.5546875" style="9" bestFit="1" customWidth="1"/>
    <col min="2" max="2" width="15.33203125" style="7" bestFit="1" customWidth="1"/>
    <col min="3" max="4" width="4.21875" style="9" bestFit="1" customWidth="1"/>
    <col min="5" max="5" width="5.33203125" style="9" bestFit="1" customWidth="1"/>
    <col min="6" max="6" width="4.5546875" style="9" bestFit="1" customWidth="1"/>
    <col min="7" max="7" width="15.33203125" style="9" bestFit="1" customWidth="1"/>
    <col min="8" max="9" width="4.21875" style="9" bestFit="1" customWidth="1"/>
    <col min="10" max="10" width="5.33203125" style="9" bestFit="1" customWidth="1"/>
    <col min="11" max="11" width="4.5546875" style="9" bestFit="1" customWidth="1"/>
    <col min="12" max="12" width="15.33203125" style="9" bestFit="1" customWidth="1"/>
    <col min="13" max="14" width="4.21875" style="9" bestFit="1" customWidth="1"/>
    <col min="15" max="15" width="5.33203125" style="9" bestFit="1" customWidth="1"/>
    <col min="16" max="16" width="4.5546875" style="9" bestFit="1" customWidth="1"/>
    <col min="17" max="17" width="13.44140625" style="9" bestFit="1" customWidth="1"/>
    <col min="18" max="19" width="4.21875" style="9" bestFit="1" customWidth="1"/>
    <col min="20" max="20" width="5.33203125" style="9" bestFit="1" customWidth="1"/>
    <col min="21" max="21" width="4.5546875" style="9" bestFit="1" customWidth="1"/>
    <col min="22" max="22" width="13.44140625" style="9" bestFit="1" customWidth="1"/>
    <col min="23" max="24" width="4.21875" style="9" bestFit="1" customWidth="1"/>
    <col min="25" max="25" width="5.33203125" style="9" bestFit="1" customWidth="1"/>
    <col min="26" max="26" width="4.5546875" style="9" bestFit="1" customWidth="1"/>
    <col min="27" max="27" width="6.77734375" style="9" bestFit="1" customWidth="1"/>
    <col min="28" max="28" width="9" style="7" bestFit="1" customWidth="1"/>
    <col min="29" max="29" width="3.6640625" style="7" customWidth="1"/>
    <col min="30" max="30" width="3.44140625" style="7" bestFit="1" customWidth="1"/>
    <col min="31" max="31" width="15.33203125" style="7" bestFit="1" customWidth="1"/>
    <col min="32" max="32" width="4.21875" style="7" bestFit="1" customWidth="1"/>
    <col min="33" max="33" width="9.109375" style="7"/>
    <col min="34" max="34" width="4.88671875" style="7" customWidth="1"/>
    <col min="35" max="35" width="2.33203125" style="7" hidden="1" customWidth="1"/>
    <col min="36" max="36" width="15.33203125" style="7" bestFit="1" customWidth="1"/>
    <col min="37" max="37" width="4.21875" style="7" bestFit="1" customWidth="1"/>
    <col min="38" max="38" width="9.109375" style="7"/>
    <col min="39" max="39" width="4.88671875" style="7" customWidth="1"/>
    <col min="40" max="40" width="9.109375" style="7" hidden="1" customWidth="1"/>
    <col min="41" max="41" width="15.33203125" style="7" bestFit="1" customWidth="1"/>
    <col min="42" max="42" width="4.21875" style="7" bestFit="1" customWidth="1"/>
    <col min="43" max="43" width="9.109375" style="7"/>
    <col min="44" max="44" width="1.77734375" style="7" customWidth="1"/>
    <col min="45" max="45" width="2.77734375" style="7" customWidth="1"/>
    <col min="46" max="46" width="13.44140625" style="7" bestFit="1" customWidth="1"/>
    <col min="47" max="47" width="4.21875" style="7" bestFit="1" customWidth="1"/>
    <col min="48" max="48" width="9.109375" style="7"/>
    <col min="49" max="49" width="4.6640625" style="7" customWidth="1"/>
    <col min="50" max="50" width="9.109375" style="7" hidden="1" customWidth="1"/>
    <col min="51" max="51" width="15.33203125" style="7" bestFit="1" customWidth="1"/>
    <col min="52" max="52" width="4.21875" style="7" bestFit="1" customWidth="1"/>
    <col min="53" max="53" width="9.109375" style="7"/>
    <col min="54" max="54" width="6" style="7" customWidth="1"/>
    <col min="55" max="55" width="9.109375" style="7" hidden="1" customWidth="1"/>
    <col min="56" max="56" width="6.77734375" style="7" bestFit="1" customWidth="1"/>
    <col min="57" max="57" width="7.88671875" style="7" bestFit="1" customWidth="1"/>
    <col min="58" max="58" width="3.6640625" style="7" customWidth="1"/>
    <col min="59" max="59" width="3.44140625" style="7" bestFit="1" customWidth="1"/>
    <col min="60" max="60" width="15.33203125" style="7" bestFit="1" customWidth="1"/>
    <col min="61" max="61" width="4.21875" style="7" bestFit="1" customWidth="1"/>
    <col min="62" max="62" width="9.109375" style="7"/>
    <col min="63" max="63" width="1.77734375" style="7" customWidth="1"/>
    <col min="64" max="64" width="9.109375" style="7" hidden="1" customWidth="1"/>
    <col min="65" max="65" width="15.33203125" style="7" bestFit="1" customWidth="1"/>
    <col min="66" max="66" width="4.21875" style="7" bestFit="1" customWidth="1"/>
    <col min="67" max="67" width="9.109375" style="7"/>
    <col min="68" max="68" width="1.109375" style="7" customWidth="1"/>
    <col min="69" max="69" width="9.109375" style="7" hidden="1" customWidth="1"/>
    <col min="70" max="70" width="15.33203125" style="7" bestFit="1" customWidth="1"/>
    <col min="71" max="71" width="4.21875" style="7" bestFit="1" customWidth="1"/>
    <col min="72" max="72" width="10.21875" style="7" customWidth="1"/>
    <col min="73" max="73" width="0.109375" style="7" customWidth="1"/>
    <col min="74" max="74" width="9.109375" style="7" hidden="1" customWidth="1"/>
    <col min="75" max="75" width="13.44140625" style="7" bestFit="1" customWidth="1"/>
    <col min="76" max="76" width="4.21875" style="7" bestFit="1" customWidth="1"/>
    <col min="77" max="77" width="9.109375" style="7"/>
    <col min="78" max="78" width="1.6640625" style="7" customWidth="1"/>
    <col min="79" max="79" width="9.109375" style="7" hidden="1" customWidth="1"/>
    <col min="80" max="80" width="15.33203125" style="7" bestFit="1" customWidth="1"/>
    <col min="81" max="81" width="4.21875" style="7" bestFit="1" customWidth="1"/>
    <col min="82" max="82" width="9.109375" style="7"/>
    <col min="83" max="83" width="2" style="7" customWidth="1"/>
    <col min="84" max="84" width="9.109375" style="7" hidden="1" customWidth="1"/>
    <col min="85" max="85" width="6.77734375" style="7" bestFit="1" customWidth="1"/>
    <col min="86" max="86" width="9.33203125" style="7" bestFit="1" customWidth="1"/>
    <col min="87" max="16384" width="9.109375" style="7"/>
  </cols>
  <sheetData>
    <row r="1" spans="1:86" s="20" customFormat="1" ht="17.399999999999999" x14ac:dyDescent="0.3">
      <c r="A1" s="59" t="s">
        <v>175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D1" s="59" t="s">
        <v>174</v>
      </c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G1" s="55" t="s">
        <v>184</v>
      </c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  <c r="CH1" s="55"/>
    </row>
    <row r="2" spans="1:86" ht="12" customHeight="1" x14ac:dyDescent="0.2">
      <c r="A2" s="1" t="s">
        <v>8</v>
      </c>
      <c r="B2" s="47" t="s">
        <v>153</v>
      </c>
      <c r="C2" s="47"/>
      <c r="D2" s="47"/>
      <c r="E2" s="47"/>
      <c r="F2" s="48"/>
      <c r="G2" s="49" t="s">
        <v>154</v>
      </c>
      <c r="H2" s="47"/>
      <c r="I2" s="47"/>
      <c r="J2" s="47"/>
      <c r="K2" s="48"/>
      <c r="L2" s="49" t="s">
        <v>155</v>
      </c>
      <c r="M2" s="47"/>
      <c r="N2" s="47"/>
      <c r="O2" s="47"/>
      <c r="P2" s="48"/>
      <c r="Q2" s="49" t="s">
        <v>156</v>
      </c>
      <c r="R2" s="47"/>
      <c r="S2" s="47"/>
      <c r="T2" s="47"/>
      <c r="U2" s="48"/>
      <c r="V2" s="49" t="s">
        <v>157</v>
      </c>
      <c r="W2" s="47"/>
      <c r="X2" s="47"/>
      <c r="Y2" s="47"/>
      <c r="Z2" s="48"/>
      <c r="AA2" s="21" t="s">
        <v>9</v>
      </c>
      <c r="AB2" s="2" t="s">
        <v>158</v>
      </c>
      <c r="AD2" s="50" t="s">
        <v>176</v>
      </c>
      <c r="AE2" s="47" t="s">
        <v>153</v>
      </c>
      <c r="AF2" s="47"/>
      <c r="AG2" s="47"/>
      <c r="AH2" s="47"/>
      <c r="AI2" s="48"/>
      <c r="AJ2" s="49" t="s">
        <v>154</v>
      </c>
      <c r="AK2" s="47"/>
      <c r="AL2" s="47"/>
      <c r="AM2" s="47"/>
      <c r="AN2" s="48"/>
      <c r="AO2" s="49" t="s">
        <v>155</v>
      </c>
      <c r="AP2" s="47"/>
      <c r="AQ2" s="47"/>
      <c r="AR2" s="47"/>
      <c r="AS2" s="48"/>
      <c r="AT2" s="49" t="s">
        <v>156</v>
      </c>
      <c r="AU2" s="47"/>
      <c r="AV2" s="47"/>
      <c r="AW2" s="47"/>
      <c r="AX2" s="48"/>
      <c r="AY2" s="49" t="s">
        <v>157</v>
      </c>
      <c r="AZ2" s="47"/>
      <c r="BA2" s="47"/>
      <c r="BB2" s="47"/>
      <c r="BC2" s="48"/>
      <c r="BD2" s="21" t="s">
        <v>9</v>
      </c>
      <c r="BE2" s="2" t="s">
        <v>158</v>
      </c>
      <c r="BG2" s="50" t="s">
        <v>176</v>
      </c>
      <c r="BH2" s="47" t="s">
        <v>153</v>
      </c>
      <c r="BI2" s="47"/>
      <c r="BJ2" s="47"/>
      <c r="BK2" s="47"/>
      <c r="BL2" s="48"/>
      <c r="BM2" s="49" t="s">
        <v>154</v>
      </c>
      <c r="BN2" s="47"/>
      <c r="BO2" s="47"/>
      <c r="BP2" s="47"/>
      <c r="BQ2" s="48"/>
      <c r="BR2" s="49" t="s">
        <v>155</v>
      </c>
      <c r="BS2" s="47"/>
      <c r="BT2" s="47"/>
      <c r="BU2" s="47"/>
      <c r="BV2" s="48"/>
      <c r="BW2" s="49" t="s">
        <v>156</v>
      </c>
      <c r="BX2" s="47"/>
      <c r="BY2" s="47"/>
      <c r="BZ2" s="47"/>
      <c r="CA2" s="48"/>
      <c r="CB2" s="49" t="s">
        <v>157</v>
      </c>
      <c r="CC2" s="47"/>
      <c r="CD2" s="47"/>
      <c r="CE2" s="47"/>
      <c r="CF2" s="48"/>
      <c r="CG2" s="21" t="s">
        <v>9</v>
      </c>
      <c r="CH2" s="2" t="s">
        <v>9</v>
      </c>
    </row>
    <row r="3" spans="1:86" ht="12" customHeight="1" x14ac:dyDescent="0.2">
      <c r="A3" s="3" t="s">
        <v>14</v>
      </c>
      <c r="B3" s="4" t="s">
        <v>7</v>
      </c>
      <c r="C3" s="21" t="s">
        <v>0</v>
      </c>
      <c r="D3" s="21" t="s">
        <v>1</v>
      </c>
      <c r="E3" s="21" t="s">
        <v>2</v>
      </c>
      <c r="F3" s="21" t="s">
        <v>13</v>
      </c>
      <c r="G3" s="5" t="s">
        <v>7</v>
      </c>
      <c r="H3" s="21" t="s">
        <v>0</v>
      </c>
      <c r="I3" s="21" t="s">
        <v>1</v>
      </c>
      <c r="J3" s="21" t="s">
        <v>2</v>
      </c>
      <c r="K3" s="21" t="s">
        <v>13</v>
      </c>
      <c r="L3" s="5" t="s">
        <v>7</v>
      </c>
      <c r="M3" s="21" t="s">
        <v>0</v>
      </c>
      <c r="N3" s="21" t="s">
        <v>1</v>
      </c>
      <c r="O3" s="21" t="s">
        <v>2</v>
      </c>
      <c r="P3" s="21" t="s">
        <v>13</v>
      </c>
      <c r="Q3" s="4" t="s">
        <v>7</v>
      </c>
      <c r="R3" s="21" t="s">
        <v>0</v>
      </c>
      <c r="S3" s="21" t="s">
        <v>1</v>
      </c>
      <c r="T3" s="21" t="s">
        <v>2</v>
      </c>
      <c r="U3" s="21" t="s">
        <v>13</v>
      </c>
      <c r="V3" s="4" t="s">
        <v>7</v>
      </c>
      <c r="W3" s="21" t="s">
        <v>0</v>
      </c>
      <c r="X3" s="21" t="s">
        <v>1</v>
      </c>
      <c r="Y3" s="21" t="s">
        <v>2</v>
      </c>
      <c r="Z3" s="21" t="s">
        <v>13</v>
      </c>
      <c r="AA3" s="21" t="s">
        <v>10</v>
      </c>
      <c r="AB3" s="6" t="s">
        <v>159</v>
      </c>
      <c r="AD3" s="51"/>
      <c r="AE3" s="4" t="s">
        <v>7</v>
      </c>
      <c r="AF3" s="21" t="s">
        <v>0</v>
      </c>
      <c r="AG3" s="52" t="s">
        <v>177</v>
      </c>
      <c r="AH3" s="53"/>
      <c r="AI3" s="54"/>
      <c r="AJ3" s="5" t="s">
        <v>7</v>
      </c>
      <c r="AK3" s="21" t="s">
        <v>0</v>
      </c>
      <c r="AL3" s="52" t="s">
        <v>177</v>
      </c>
      <c r="AM3" s="53"/>
      <c r="AN3" s="54"/>
      <c r="AO3" s="5" t="s">
        <v>7</v>
      </c>
      <c r="AP3" s="21" t="s">
        <v>0</v>
      </c>
      <c r="AQ3" s="52" t="s">
        <v>177</v>
      </c>
      <c r="AR3" s="53"/>
      <c r="AS3" s="54"/>
      <c r="AT3" s="4" t="s">
        <v>7</v>
      </c>
      <c r="AU3" s="21" t="s">
        <v>0</v>
      </c>
      <c r="AV3" s="52" t="s">
        <v>177</v>
      </c>
      <c r="AW3" s="53"/>
      <c r="AX3" s="54"/>
      <c r="AY3" s="4" t="s">
        <v>7</v>
      </c>
      <c r="AZ3" s="21" t="s">
        <v>0</v>
      </c>
      <c r="BA3" s="52" t="s">
        <v>177</v>
      </c>
      <c r="BB3" s="53"/>
      <c r="BC3" s="54"/>
      <c r="BD3" s="21" t="s">
        <v>10</v>
      </c>
      <c r="BE3" s="6" t="s">
        <v>178</v>
      </c>
      <c r="BG3" s="51"/>
      <c r="BH3" s="4" t="s">
        <v>7</v>
      </c>
      <c r="BI3" s="21" t="s">
        <v>0</v>
      </c>
      <c r="BJ3" s="52" t="s">
        <v>181</v>
      </c>
      <c r="BK3" s="53"/>
      <c r="BL3" s="54"/>
      <c r="BM3" s="5" t="s">
        <v>7</v>
      </c>
      <c r="BN3" s="21" t="s">
        <v>0</v>
      </c>
      <c r="BO3" s="52" t="s">
        <v>181</v>
      </c>
      <c r="BP3" s="53"/>
      <c r="BQ3" s="54"/>
      <c r="BR3" s="5" t="s">
        <v>7</v>
      </c>
      <c r="BS3" s="21" t="s">
        <v>0</v>
      </c>
      <c r="BT3" s="52" t="s">
        <v>181</v>
      </c>
      <c r="BU3" s="53"/>
      <c r="BV3" s="54"/>
      <c r="BW3" s="4" t="s">
        <v>7</v>
      </c>
      <c r="BX3" s="21" t="s">
        <v>0</v>
      </c>
      <c r="BY3" s="52" t="s">
        <v>181</v>
      </c>
      <c r="BZ3" s="53"/>
      <c r="CA3" s="54"/>
      <c r="CB3" s="4" t="s">
        <v>7</v>
      </c>
      <c r="CC3" s="21" t="s">
        <v>0</v>
      </c>
      <c r="CD3" s="52" t="s">
        <v>181</v>
      </c>
      <c r="CE3" s="53"/>
      <c r="CF3" s="54"/>
      <c r="CG3" s="21" t="s">
        <v>10</v>
      </c>
      <c r="CH3" s="6" t="s">
        <v>182</v>
      </c>
    </row>
    <row r="4" spans="1:86" ht="10.199999999999999" customHeight="1" x14ac:dyDescent="0.2">
      <c r="A4" s="10">
        <v>1</v>
      </c>
      <c r="B4" s="11" t="s">
        <v>41</v>
      </c>
      <c r="C4" s="33">
        <v>13</v>
      </c>
      <c r="D4" s="13">
        <v>28</v>
      </c>
      <c r="E4" s="12">
        <v>7420</v>
      </c>
      <c r="F4" s="14">
        <v>12</v>
      </c>
      <c r="G4" s="15" t="s">
        <v>130</v>
      </c>
      <c r="H4" s="33">
        <v>4</v>
      </c>
      <c r="I4" s="13">
        <v>25.1</v>
      </c>
      <c r="J4" s="12">
        <v>2260</v>
      </c>
      <c r="K4" s="14">
        <v>27</v>
      </c>
      <c r="L4" s="15" t="s">
        <v>92</v>
      </c>
      <c r="M4" s="33">
        <v>2</v>
      </c>
      <c r="N4" s="13">
        <v>24.5</v>
      </c>
      <c r="O4" s="12">
        <v>1140</v>
      </c>
      <c r="P4" s="14">
        <v>29</v>
      </c>
      <c r="Q4" s="11" t="s">
        <v>26</v>
      </c>
      <c r="R4" s="33">
        <v>5</v>
      </c>
      <c r="S4" s="13">
        <v>22.5</v>
      </c>
      <c r="T4" s="12">
        <v>2260</v>
      </c>
      <c r="U4" s="14">
        <v>26</v>
      </c>
      <c r="V4" s="11" t="s">
        <v>32</v>
      </c>
      <c r="W4" s="33">
        <v>6</v>
      </c>
      <c r="X4" s="13">
        <v>23</v>
      </c>
      <c r="Y4" s="12">
        <v>3200</v>
      </c>
      <c r="Z4" s="14">
        <v>22</v>
      </c>
      <c r="AA4" s="35">
        <f>SUM(C4,H4,M4,R4,W4)</f>
        <v>30</v>
      </c>
      <c r="AB4" s="30">
        <f>SUM(AA4)-51</f>
        <v>-21</v>
      </c>
      <c r="AD4" s="10">
        <v>1</v>
      </c>
      <c r="AE4" s="11" t="s">
        <v>91</v>
      </c>
      <c r="AF4" s="12">
        <v>21</v>
      </c>
      <c r="AG4" s="43">
        <v>16</v>
      </c>
      <c r="AH4" s="44"/>
      <c r="AI4" s="45"/>
      <c r="AJ4" s="15" t="s">
        <v>89</v>
      </c>
      <c r="AK4" s="12">
        <v>16</v>
      </c>
      <c r="AL4" s="43">
        <v>-1</v>
      </c>
      <c r="AM4" s="44"/>
      <c r="AN4" s="45"/>
      <c r="AO4" s="15" t="s">
        <v>23</v>
      </c>
      <c r="AP4" s="12">
        <v>18</v>
      </c>
      <c r="AQ4" s="43">
        <v>-6</v>
      </c>
      <c r="AR4" s="44"/>
      <c r="AS4" s="45"/>
      <c r="AT4" s="11" t="s">
        <v>20</v>
      </c>
      <c r="AU4" s="12">
        <v>27</v>
      </c>
      <c r="AV4" s="43">
        <v>26</v>
      </c>
      <c r="AW4" s="44"/>
      <c r="AX4" s="45"/>
      <c r="AY4" s="11" t="s">
        <v>90</v>
      </c>
      <c r="AZ4" s="12">
        <v>19</v>
      </c>
      <c r="BA4" s="43">
        <v>33</v>
      </c>
      <c r="BB4" s="44"/>
      <c r="BC4" s="45"/>
      <c r="BD4" s="16">
        <f t="shared" ref="BD4:BD32" si="0">SUM(AF4,AK4,AP4,AU4,AZ4)</f>
        <v>101</v>
      </c>
      <c r="BE4" s="17">
        <f t="shared" ref="BE4:BE32" si="1">SUM(AG4,AL4,AQ4,AV4,BA4)</f>
        <v>68</v>
      </c>
      <c r="BG4" s="10">
        <v>1</v>
      </c>
      <c r="BH4" s="11" t="s">
        <v>91</v>
      </c>
      <c r="BI4" s="12">
        <v>21</v>
      </c>
      <c r="BJ4" s="37">
        <v>5</v>
      </c>
      <c r="BK4" s="38"/>
      <c r="BL4" s="39"/>
      <c r="BM4" s="15" t="s">
        <v>89</v>
      </c>
      <c r="BN4" s="12">
        <v>16</v>
      </c>
      <c r="BO4" s="37">
        <v>5</v>
      </c>
      <c r="BP4" s="38"/>
      <c r="BQ4" s="39"/>
      <c r="BR4" s="15" t="s">
        <v>23</v>
      </c>
      <c r="BS4" s="12">
        <v>18</v>
      </c>
      <c r="BT4" s="37">
        <v>5</v>
      </c>
      <c r="BU4" s="38"/>
      <c r="BV4" s="39"/>
      <c r="BW4" s="11" t="s">
        <v>20</v>
      </c>
      <c r="BX4" s="12">
        <v>27</v>
      </c>
      <c r="BY4" s="37">
        <v>5</v>
      </c>
      <c r="BZ4" s="38"/>
      <c r="CA4" s="39"/>
      <c r="CB4" s="11" t="s">
        <v>90</v>
      </c>
      <c r="CC4" s="12">
        <v>19</v>
      </c>
      <c r="CD4" s="37">
        <v>4</v>
      </c>
      <c r="CE4" s="38"/>
      <c r="CF4" s="39"/>
      <c r="CG4" s="16">
        <f>SUM(BI4,BN4,BS4,BX4,CC4)</f>
        <v>101</v>
      </c>
      <c r="CH4" s="30">
        <f>SUM(BJ4,BO4,BT4,BY4,CD4)</f>
        <v>24</v>
      </c>
    </row>
    <row r="5" spans="1:86" ht="10.199999999999999" customHeight="1" x14ac:dyDescent="0.2">
      <c r="A5" s="10">
        <v>2</v>
      </c>
      <c r="B5" s="11" t="s">
        <v>104</v>
      </c>
      <c r="C5" s="33">
        <v>10</v>
      </c>
      <c r="D5" s="13">
        <v>22.6</v>
      </c>
      <c r="E5" s="12">
        <v>5480</v>
      </c>
      <c r="F5" s="14">
        <v>22</v>
      </c>
      <c r="G5" s="15" t="s">
        <v>89</v>
      </c>
      <c r="H5" s="33">
        <v>16</v>
      </c>
      <c r="I5" s="13">
        <v>36.4</v>
      </c>
      <c r="J5" s="12">
        <v>9980</v>
      </c>
      <c r="K5" s="14">
        <v>3</v>
      </c>
      <c r="L5" s="18" t="s">
        <v>17</v>
      </c>
      <c r="M5" s="33">
        <v>11</v>
      </c>
      <c r="N5" s="13">
        <v>36.5</v>
      </c>
      <c r="O5" s="12">
        <v>6660</v>
      </c>
      <c r="P5" s="14">
        <v>11</v>
      </c>
      <c r="Q5" s="11" t="s">
        <v>54</v>
      </c>
      <c r="R5" s="33">
        <v>8</v>
      </c>
      <c r="S5" s="13">
        <v>34</v>
      </c>
      <c r="T5" s="12">
        <v>4960</v>
      </c>
      <c r="U5" s="14">
        <v>15</v>
      </c>
      <c r="V5" s="11" t="s">
        <v>84</v>
      </c>
      <c r="W5" s="33">
        <v>5</v>
      </c>
      <c r="X5" s="13">
        <v>28.5</v>
      </c>
      <c r="Y5" s="12">
        <v>3040</v>
      </c>
      <c r="Z5" s="14">
        <v>23</v>
      </c>
      <c r="AA5" s="35">
        <f t="shared" ref="AA5:AA33" si="2">SUM(C5,H5,M5,R5,W5)</f>
        <v>50</v>
      </c>
      <c r="AB5" s="30">
        <f t="shared" ref="AB5:AB33" si="3">SUM(AA5)-51</f>
        <v>-1</v>
      </c>
      <c r="AD5" s="10">
        <v>2</v>
      </c>
      <c r="AE5" s="11" t="s">
        <v>18</v>
      </c>
      <c r="AF5" s="12">
        <v>7</v>
      </c>
      <c r="AG5" s="43">
        <v>-24</v>
      </c>
      <c r="AH5" s="44"/>
      <c r="AI5" s="45"/>
      <c r="AJ5" s="18" t="s">
        <v>115</v>
      </c>
      <c r="AK5" s="12">
        <v>15</v>
      </c>
      <c r="AL5" s="43">
        <v>2</v>
      </c>
      <c r="AM5" s="44"/>
      <c r="AN5" s="45"/>
      <c r="AO5" s="15" t="s">
        <v>114</v>
      </c>
      <c r="AP5" s="12">
        <v>14</v>
      </c>
      <c r="AQ5" s="43">
        <v>-4</v>
      </c>
      <c r="AR5" s="44"/>
      <c r="AS5" s="45"/>
      <c r="AT5" s="11" t="s">
        <v>116</v>
      </c>
      <c r="AU5" s="12">
        <v>42</v>
      </c>
      <c r="AV5" s="43">
        <v>85</v>
      </c>
      <c r="AW5" s="44"/>
      <c r="AX5" s="45"/>
      <c r="AY5" s="11" t="s">
        <v>21</v>
      </c>
      <c r="AZ5" s="12">
        <v>8</v>
      </c>
      <c r="BA5" s="43">
        <v>-6</v>
      </c>
      <c r="BB5" s="44"/>
      <c r="BC5" s="45"/>
      <c r="BD5" s="16">
        <f t="shared" si="0"/>
        <v>86</v>
      </c>
      <c r="BE5" s="17">
        <f t="shared" si="1"/>
        <v>53</v>
      </c>
      <c r="BG5" s="10">
        <v>2</v>
      </c>
      <c r="BH5" s="11" t="s">
        <v>18</v>
      </c>
      <c r="BI5" s="12">
        <v>7</v>
      </c>
      <c r="BJ5" s="37">
        <v>5</v>
      </c>
      <c r="BK5" s="38"/>
      <c r="BL5" s="39"/>
      <c r="BM5" s="18" t="s">
        <v>115</v>
      </c>
      <c r="BN5" s="12">
        <v>15</v>
      </c>
      <c r="BO5" s="37">
        <v>4</v>
      </c>
      <c r="BP5" s="38"/>
      <c r="BQ5" s="39"/>
      <c r="BR5" s="15" t="s">
        <v>114</v>
      </c>
      <c r="BS5" s="12">
        <v>14</v>
      </c>
      <c r="BT5" s="37">
        <v>5</v>
      </c>
      <c r="BU5" s="38"/>
      <c r="BV5" s="39"/>
      <c r="BW5" s="11" t="s">
        <v>116</v>
      </c>
      <c r="BX5" s="12">
        <v>42</v>
      </c>
      <c r="BY5" s="37">
        <v>5</v>
      </c>
      <c r="BZ5" s="38"/>
      <c r="CA5" s="39"/>
      <c r="CB5" s="11" t="s">
        <v>21</v>
      </c>
      <c r="CC5" s="12">
        <v>8</v>
      </c>
      <c r="CD5" s="37">
        <v>3</v>
      </c>
      <c r="CE5" s="38"/>
      <c r="CF5" s="39"/>
      <c r="CG5" s="16">
        <f t="shared" ref="CG5:CG32" si="4">SUM(BI5,BN5,BS5,BX5,CC5)</f>
        <v>86</v>
      </c>
      <c r="CH5" s="30">
        <f t="shared" ref="CH5:CH32" si="5">SUM(BJ5,BO5,BT5,BY5,CD5)</f>
        <v>22</v>
      </c>
    </row>
    <row r="6" spans="1:86" ht="10.199999999999999" customHeight="1" x14ac:dyDescent="0.2">
      <c r="A6" s="10">
        <v>3</v>
      </c>
      <c r="B6" s="11" t="s">
        <v>65</v>
      </c>
      <c r="C6" s="33">
        <v>6</v>
      </c>
      <c r="D6" s="13">
        <v>32</v>
      </c>
      <c r="E6" s="12">
        <v>3540</v>
      </c>
      <c r="F6" s="14">
        <v>26</v>
      </c>
      <c r="G6" s="18" t="s">
        <v>123</v>
      </c>
      <c r="H6" s="33">
        <v>5</v>
      </c>
      <c r="I6" s="13">
        <v>29.5</v>
      </c>
      <c r="J6" s="12">
        <v>2920</v>
      </c>
      <c r="K6" s="14">
        <v>22</v>
      </c>
      <c r="L6" s="15" t="s">
        <v>146</v>
      </c>
      <c r="M6" s="33">
        <v>12</v>
      </c>
      <c r="N6" s="13">
        <v>28.8</v>
      </c>
      <c r="O6" s="12">
        <v>6880</v>
      </c>
      <c r="P6" s="14">
        <v>10</v>
      </c>
      <c r="Q6" s="11" t="s">
        <v>40</v>
      </c>
      <c r="R6" s="33">
        <v>14</v>
      </c>
      <c r="S6" s="13">
        <v>25.3</v>
      </c>
      <c r="T6" s="12">
        <v>7680</v>
      </c>
      <c r="U6" s="14">
        <v>8</v>
      </c>
      <c r="V6" s="11" t="s">
        <v>21</v>
      </c>
      <c r="W6" s="33">
        <v>8</v>
      </c>
      <c r="X6" s="13">
        <v>25.6</v>
      </c>
      <c r="Y6" s="12">
        <v>4400</v>
      </c>
      <c r="Z6" s="14">
        <v>17</v>
      </c>
      <c r="AA6" s="35">
        <f t="shared" si="2"/>
        <v>45</v>
      </c>
      <c r="AB6" s="30">
        <f t="shared" si="3"/>
        <v>-6</v>
      </c>
      <c r="AD6" s="10">
        <v>3</v>
      </c>
      <c r="AE6" s="11" t="s">
        <v>163</v>
      </c>
      <c r="AF6" s="12">
        <v>15</v>
      </c>
      <c r="AG6" s="43">
        <v>-2</v>
      </c>
      <c r="AH6" s="44"/>
      <c r="AI6" s="45"/>
      <c r="AJ6" s="15" t="s">
        <v>16</v>
      </c>
      <c r="AK6" s="12">
        <v>18</v>
      </c>
      <c r="AL6" s="43">
        <v>11</v>
      </c>
      <c r="AM6" s="44"/>
      <c r="AN6" s="45"/>
      <c r="AO6" s="15" t="s">
        <v>166</v>
      </c>
      <c r="AP6" s="12">
        <v>7</v>
      </c>
      <c r="AQ6" s="43">
        <v>-24</v>
      </c>
      <c r="AR6" s="44"/>
      <c r="AS6" s="45"/>
      <c r="AT6" s="11" t="s">
        <v>168</v>
      </c>
      <c r="AU6" s="12">
        <v>10</v>
      </c>
      <c r="AV6" s="43">
        <v>-4</v>
      </c>
      <c r="AW6" s="44"/>
      <c r="AX6" s="45"/>
      <c r="AY6" s="19" t="s">
        <v>170</v>
      </c>
      <c r="AZ6" s="12">
        <v>7</v>
      </c>
      <c r="BA6" s="43">
        <v>-14</v>
      </c>
      <c r="BB6" s="44"/>
      <c r="BC6" s="45"/>
      <c r="BD6" s="16">
        <f t="shared" si="0"/>
        <v>57</v>
      </c>
      <c r="BE6" s="17">
        <f t="shared" si="1"/>
        <v>-33</v>
      </c>
      <c r="BG6" s="10">
        <v>3</v>
      </c>
      <c r="BH6" s="11" t="s">
        <v>163</v>
      </c>
      <c r="BI6" s="12">
        <v>15</v>
      </c>
      <c r="BJ6" s="37">
        <v>5</v>
      </c>
      <c r="BK6" s="38"/>
      <c r="BL6" s="39"/>
      <c r="BM6" s="15" t="s">
        <v>16</v>
      </c>
      <c r="BN6" s="12">
        <v>18</v>
      </c>
      <c r="BO6" s="37">
        <v>5</v>
      </c>
      <c r="BP6" s="38"/>
      <c r="BQ6" s="39"/>
      <c r="BR6" s="15" t="s">
        <v>166</v>
      </c>
      <c r="BS6" s="12">
        <v>7</v>
      </c>
      <c r="BT6" s="37">
        <v>5</v>
      </c>
      <c r="BU6" s="38"/>
      <c r="BV6" s="39"/>
      <c r="BW6" s="11" t="s">
        <v>168</v>
      </c>
      <c r="BX6" s="12">
        <v>10</v>
      </c>
      <c r="BY6" s="37">
        <v>3</v>
      </c>
      <c r="BZ6" s="38"/>
      <c r="CA6" s="39"/>
      <c r="CB6" s="19" t="s">
        <v>170</v>
      </c>
      <c r="CC6" s="12">
        <v>7</v>
      </c>
      <c r="CD6" s="37">
        <v>3</v>
      </c>
      <c r="CE6" s="38"/>
      <c r="CF6" s="39"/>
      <c r="CG6" s="16">
        <f t="shared" si="4"/>
        <v>57</v>
      </c>
      <c r="CH6" s="30">
        <f t="shared" si="5"/>
        <v>21</v>
      </c>
    </row>
    <row r="7" spans="1:86" ht="10.199999999999999" customHeight="1" x14ac:dyDescent="0.2">
      <c r="A7" s="10">
        <v>4</v>
      </c>
      <c r="B7" s="19" t="s">
        <v>36</v>
      </c>
      <c r="C7" s="33">
        <v>13</v>
      </c>
      <c r="D7" s="13">
        <v>24.5</v>
      </c>
      <c r="E7" s="12">
        <v>7220</v>
      </c>
      <c r="F7" s="14">
        <v>14</v>
      </c>
      <c r="G7" s="15" t="s">
        <v>63</v>
      </c>
      <c r="H7" s="33">
        <v>5</v>
      </c>
      <c r="I7" s="13">
        <v>29</v>
      </c>
      <c r="J7" s="12">
        <v>3020</v>
      </c>
      <c r="K7" s="14">
        <v>21</v>
      </c>
      <c r="L7" s="15" t="s">
        <v>100</v>
      </c>
      <c r="M7" s="33">
        <v>10</v>
      </c>
      <c r="N7" s="13">
        <v>34.5</v>
      </c>
      <c r="O7" s="12">
        <v>5880</v>
      </c>
      <c r="P7" s="14">
        <v>15</v>
      </c>
      <c r="Q7" s="19" t="s">
        <v>74</v>
      </c>
      <c r="R7" s="33">
        <v>2</v>
      </c>
      <c r="S7" s="13">
        <v>31</v>
      </c>
      <c r="T7" s="12">
        <v>1280</v>
      </c>
      <c r="U7" s="14">
        <v>29</v>
      </c>
      <c r="V7" s="19" t="s">
        <v>170</v>
      </c>
      <c r="W7" s="33">
        <v>7</v>
      </c>
      <c r="X7" s="13">
        <v>26.8</v>
      </c>
      <c r="Y7" s="12">
        <v>4000</v>
      </c>
      <c r="Z7" s="14">
        <v>19</v>
      </c>
      <c r="AA7" s="35">
        <f t="shared" si="2"/>
        <v>37</v>
      </c>
      <c r="AB7" s="30">
        <f t="shared" si="3"/>
        <v>-14</v>
      </c>
      <c r="AD7" s="10">
        <v>4</v>
      </c>
      <c r="AE7" s="11" t="s">
        <v>113</v>
      </c>
      <c r="AF7" s="12">
        <v>13</v>
      </c>
      <c r="AG7" s="43">
        <v>14</v>
      </c>
      <c r="AH7" s="44"/>
      <c r="AI7" s="45"/>
      <c r="AJ7" s="15" t="s">
        <v>112</v>
      </c>
      <c r="AK7" s="12">
        <v>19</v>
      </c>
      <c r="AL7" s="43">
        <v>0</v>
      </c>
      <c r="AM7" s="44"/>
      <c r="AN7" s="45"/>
      <c r="AO7" s="15" t="s">
        <v>111</v>
      </c>
      <c r="AP7" s="12">
        <v>15</v>
      </c>
      <c r="AQ7" s="43">
        <v>-8</v>
      </c>
      <c r="AR7" s="44"/>
      <c r="AS7" s="45"/>
      <c r="AT7" s="11" t="s">
        <v>110</v>
      </c>
      <c r="AU7" s="12">
        <v>18</v>
      </c>
      <c r="AV7" s="43">
        <v>16</v>
      </c>
      <c r="AW7" s="44"/>
      <c r="AX7" s="45"/>
      <c r="AY7" s="11" t="s">
        <v>172</v>
      </c>
      <c r="AZ7" s="12">
        <v>9</v>
      </c>
      <c r="BA7" s="43">
        <v>-24</v>
      </c>
      <c r="BB7" s="44"/>
      <c r="BC7" s="45"/>
      <c r="BD7" s="16">
        <f t="shared" si="0"/>
        <v>74</v>
      </c>
      <c r="BE7" s="17">
        <f t="shared" si="1"/>
        <v>-2</v>
      </c>
      <c r="BG7" s="10">
        <v>4</v>
      </c>
      <c r="BH7" s="11" t="s">
        <v>113</v>
      </c>
      <c r="BI7" s="12">
        <v>13</v>
      </c>
      <c r="BJ7" s="37">
        <v>3</v>
      </c>
      <c r="BK7" s="38"/>
      <c r="BL7" s="39"/>
      <c r="BM7" s="15" t="s">
        <v>112</v>
      </c>
      <c r="BN7" s="12">
        <v>19</v>
      </c>
      <c r="BO7" s="37">
        <v>5</v>
      </c>
      <c r="BP7" s="38"/>
      <c r="BQ7" s="39"/>
      <c r="BR7" s="15" t="s">
        <v>111</v>
      </c>
      <c r="BS7" s="12">
        <v>15</v>
      </c>
      <c r="BT7" s="37">
        <v>5</v>
      </c>
      <c r="BU7" s="38"/>
      <c r="BV7" s="39"/>
      <c r="BW7" s="11" t="s">
        <v>110</v>
      </c>
      <c r="BX7" s="12">
        <v>18</v>
      </c>
      <c r="BY7" s="37">
        <v>4</v>
      </c>
      <c r="BZ7" s="38"/>
      <c r="CA7" s="39"/>
      <c r="CB7" s="11" t="s">
        <v>172</v>
      </c>
      <c r="CC7" s="12">
        <v>9</v>
      </c>
      <c r="CD7" s="37">
        <v>4</v>
      </c>
      <c r="CE7" s="38"/>
      <c r="CF7" s="39"/>
      <c r="CG7" s="16">
        <f t="shared" si="4"/>
        <v>74</v>
      </c>
      <c r="CH7" s="30">
        <f t="shared" si="5"/>
        <v>21</v>
      </c>
    </row>
    <row r="8" spans="1:86" ht="10.199999999999999" customHeight="1" x14ac:dyDescent="0.2">
      <c r="A8" s="10">
        <v>5</v>
      </c>
      <c r="B8" s="11" t="s">
        <v>49</v>
      </c>
      <c r="C8" s="33">
        <v>9</v>
      </c>
      <c r="D8" s="13">
        <v>23.5</v>
      </c>
      <c r="E8" s="12">
        <v>4980</v>
      </c>
      <c r="F8" s="14">
        <v>23</v>
      </c>
      <c r="G8" s="18" t="s">
        <v>57</v>
      </c>
      <c r="H8" s="33">
        <v>5</v>
      </c>
      <c r="I8" s="13">
        <v>40</v>
      </c>
      <c r="J8" s="12">
        <v>3220</v>
      </c>
      <c r="K8" s="14">
        <v>18</v>
      </c>
      <c r="L8" s="15" t="s">
        <v>138</v>
      </c>
      <c r="M8" s="33">
        <v>2</v>
      </c>
      <c r="N8" s="13">
        <v>30</v>
      </c>
      <c r="O8" s="12">
        <v>1340</v>
      </c>
      <c r="P8" s="14">
        <v>26</v>
      </c>
      <c r="Q8" s="11" t="s">
        <v>102</v>
      </c>
      <c r="R8" s="33">
        <v>7</v>
      </c>
      <c r="S8" s="13">
        <v>24</v>
      </c>
      <c r="T8" s="12">
        <v>3780</v>
      </c>
      <c r="U8" s="14">
        <v>20</v>
      </c>
      <c r="V8" s="11" t="s">
        <v>42</v>
      </c>
      <c r="W8" s="33">
        <v>8</v>
      </c>
      <c r="X8" s="13">
        <v>41</v>
      </c>
      <c r="Y8" s="12">
        <v>5040</v>
      </c>
      <c r="Z8" s="14">
        <v>16</v>
      </c>
      <c r="AA8" s="35">
        <f t="shared" si="2"/>
        <v>31</v>
      </c>
      <c r="AB8" s="30">
        <f t="shared" si="3"/>
        <v>-20</v>
      </c>
      <c r="AD8" s="10">
        <v>5</v>
      </c>
      <c r="AE8" s="11" t="s">
        <v>53</v>
      </c>
      <c r="AF8" s="12">
        <v>12</v>
      </c>
      <c r="AG8" s="43">
        <v>-16</v>
      </c>
      <c r="AH8" s="44"/>
      <c r="AI8" s="45"/>
      <c r="AJ8" s="15" t="s">
        <v>52</v>
      </c>
      <c r="AK8" s="12">
        <v>4</v>
      </c>
      <c r="AL8" s="43">
        <v>-15</v>
      </c>
      <c r="AM8" s="44"/>
      <c r="AN8" s="45"/>
      <c r="AO8" s="15" t="s">
        <v>50</v>
      </c>
      <c r="AP8" s="12">
        <v>38</v>
      </c>
      <c r="AQ8" s="43">
        <v>85</v>
      </c>
      <c r="AR8" s="44"/>
      <c r="AS8" s="45"/>
      <c r="AT8" s="11" t="s">
        <v>54</v>
      </c>
      <c r="AU8" s="12">
        <v>8</v>
      </c>
      <c r="AV8" s="43">
        <v>-1</v>
      </c>
      <c r="AW8" s="44"/>
      <c r="AX8" s="45"/>
      <c r="AY8" s="11" t="s">
        <v>51</v>
      </c>
      <c r="AZ8" s="12">
        <v>8</v>
      </c>
      <c r="BA8" s="43">
        <v>0</v>
      </c>
      <c r="BB8" s="44"/>
      <c r="BC8" s="45"/>
      <c r="BD8" s="16">
        <f t="shared" si="0"/>
        <v>70</v>
      </c>
      <c r="BE8" s="17">
        <f t="shared" si="1"/>
        <v>53</v>
      </c>
      <c r="BG8" s="10">
        <v>5</v>
      </c>
      <c r="BH8" s="11" t="s">
        <v>53</v>
      </c>
      <c r="BI8" s="12">
        <v>12</v>
      </c>
      <c r="BJ8" s="37">
        <v>5</v>
      </c>
      <c r="BK8" s="38"/>
      <c r="BL8" s="39"/>
      <c r="BM8" s="15" t="s">
        <v>52</v>
      </c>
      <c r="BN8" s="12">
        <v>4</v>
      </c>
      <c r="BO8" s="37">
        <v>2</v>
      </c>
      <c r="BP8" s="38"/>
      <c r="BQ8" s="39"/>
      <c r="BR8" s="15" t="s">
        <v>50</v>
      </c>
      <c r="BS8" s="12">
        <v>38</v>
      </c>
      <c r="BT8" s="37">
        <v>4</v>
      </c>
      <c r="BU8" s="38"/>
      <c r="BV8" s="39"/>
      <c r="BW8" s="11" t="s">
        <v>54</v>
      </c>
      <c r="BX8" s="12">
        <v>8</v>
      </c>
      <c r="BY8" s="37">
        <v>2</v>
      </c>
      <c r="BZ8" s="38"/>
      <c r="CA8" s="39"/>
      <c r="CB8" s="11" t="s">
        <v>51</v>
      </c>
      <c r="CC8" s="12">
        <v>8</v>
      </c>
      <c r="CD8" s="37">
        <v>2</v>
      </c>
      <c r="CE8" s="38"/>
      <c r="CF8" s="39"/>
      <c r="CG8" s="16">
        <f t="shared" si="4"/>
        <v>70</v>
      </c>
      <c r="CH8" s="30">
        <f t="shared" si="5"/>
        <v>15</v>
      </c>
    </row>
    <row r="9" spans="1:86" ht="10.199999999999999" customHeight="1" x14ac:dyDescent="0.2">
      <c r="A9" s="10">
        <v>6</v>
      </c>
      <c r="B9" s="11" t="s">
        <v>120</v>
      </c>
      <c r="C9" s="33">
        <v>14</v>
      </c>
      <c r="D9" s="13">
        <v>26.4</v>
      </c>
      <c r="E9" s="12">
        <v>8060</v>
      </c>
      <c r="F9" s="14">
        <v>8</v>
      </c>
      <c r="G9" s="15" t="s">
        <v>78</v>
      </c>
      <c r="H9" s="33">
        <v>4</v>
      </c>
      <c r="I9" s="13">
        <v>29.1</v>
      </c>
      <c r="J9" s="12">
        <v>2440</v>
      </c>
      <c r="K9" s="14">
        <v>24</v>
      </c>
      <c r="L9" s="15" t="s">
        <v>165</v>
      </c>
      <c r="M9" s="33">
        <v>4</v>
      </c>
      <c r="N9" s="13">
        <v>23</v>
      </c>
      <c r="O9" s="12">
        <v>2220</v>
      </c>
      <c r="P9" s="14">
        <v>24</v>
      </c>
      <c r="Q9" s="11" t="s">
        <v>94</v>
      </c>
      <c r="R9" s="33">
        <v>6</v>
      </c>
      <c r="S9" s="13">
        <v>29.6</v>
      </c>
      <c r="T9" s="12">
        <v>3660</v>
      </c>
      <c r="U9" s="14">
        <v>21</v>
      </c>
      <c r="V9" s="11" t="s">
        <v>126</v>
      </c>
      <c r="W9" s="33">
        <v>6</v>
      </c>
      <c r="X9" s="13">
        <v>35.4</v>
      </c>
      <c r="Y9" s="12">
        <v>4160</v>
      </c>
      <c r="Z9" s="14">
        <v>18</v>
      </c>
      <c r="AA9" s="35">
        <f t="shared" si="2"/>
        <v>34</v>
      </c>
      <c r="AB9" s="30">
        <f t="shared" si="3"/>
        <v>-17</v>
      </c>
      <c r="AD9" s="10">
        <v>6</v>
      </c>
      <c r="AE9" s="26" t="s">
        <v>22</v>
      </c>
      <c r="AF9" s="23">
        <v>15</v>
      </c>
      <c r="AG9" s="56">
        <v>34</v>
      </c>
      <c r="AH9" s="57"/>
      <c r="AI9" s="58"/>
      <c r="AJ9" s="22" t="s">
        <v>107</v>
      </c>
      <c r="AK9" s="23">
        <v>12</v>
      </c>
      <c r="AL9" s="56">
        <v>-1</v>
      </c>
      <c r="AM9" s="57"/>
      <c r="AN9" s="58"/>
      <c r="AO9" s="22" t="s">
        <v>106</v>
      </c>
      <c r="AP9" s="23">
        <v>14</v>
      </c>
      <c r="AQ9" s="56">
        <v>0</v>
      </c>
      <c r="AR9" s="57"/>
      <c r="AS9" s="58"/>
      <c r="AT9" s="26" t="s">
        <v>109</v>
      </c>
      <c r="AU9" s="23">
        <v>18</v>
      </c>
      <c r="AV9" s="56">
        <v>14</v>
      </c>
      <c r="AW9" s="57"/>
      <c r="AX9" s="58"/>
      <c r="AY9" s="26" t="s">
        <v>108</v>
      </c>
      <c r="AZ9" s="23">
        <v>5</v>
      </c>
      <c r="BA9" s="56">
        <v>-40</v>
      </c>
      <c r="BB9" s="57"/>
      <c r="BC9" s="58"/>
      <c r="BD9" s="27">
        <f t="shared" si="0"/>
        <v>64</v>
      </c>
      <c r="BE9" s="29">
        <f t="shared" si="1"/>
        <v>7</v>
      </c>
      <c r="BG9" s="10">
        <v>6</v>
      </c>
      <c r="BH9" s="26" t="s">
        <v>22</v>
      </c>
      <c r="BI9" s="23">
        <v>15</v>
      </c>
      <c r="BJ9" s="40">
        <v>3</v>
      </c>
      <c r="BK9" s="41"/>
      <c r="BL9" s="42"/>
      <c r="BM9" s="22" t="s">
        <v>107</v>
      </c>
      <c r="BN9" s="23">
        <v>12</v>
      </c>
      <c r="BO9" s="40">
        <v>5</v>
      </c>
      <c r="BP9" s="41"/>
      <c r="BQ9" s="42"/>
      <c r="BR9" s="22" t="s">
        <v>106</v>
      </c>
      <c r="BS9" s="23">
        <v>14</v>
      </c>
      <c r="BT9" s="40">
        <v>5</v>
      </c>
      <c r="BU9" s="41"/>
      <c r="BV9" s="42"/>
      <c r="BW9" s="26" t="s">
        <v>109</v>
      </c>
      <c r="BX9" s="23">
        <v>18</v>
      </c>
      <c r="BY9" s="40">
        <v>5</v>
      </c>
      <c r="BZ9" s="41"/>
      <c r="CA9" s="42"/>
      <c r="CB9" s="26" t="s">
        <v>108</v>
      </c>
      <c r="CC9" s="23">
        <v>5</v>
      </c>
      <c r="CD9" s="40">
        <v>5</v>
      </c>
      <c r="CE9" s="41"/>
      <c r="CF9" s="42"/>
      <c r="CG9" s="27">
        <f t="shared" si="4"/>
        <v>64</v>
      </c>
      <c r="CH9" s="31">
        <f t="shared" si="5"/>
        <v>23</v>
      </c>
    </row>
    <row r="10" spans="1:86" ht="10.199999999999999" customHeight="1" x14ac:dyDescent="0.2">
      <c r="A10" s="10">
        <v>7</v>
      </c>
      <c r="B10" s="11" t="s">
        <v>24</v>
      </c>
      <c r="C10" s="33">
        <v>10</v>
      </c>
      <c r="D10" s="13">
        <v>29.3</v>
      </c>
      <c r="E10" s="12">
        <v>5900</v>
      </c>
      <c r="F10" s="14">
        <v>20</v>
      </c>
      <c r="G10" s="15" t="s">
        <v>48</v>
      </c>
      <c r="H10" s="33">
        <v>12</v>
      </c>
      <c r="I10" s="13">
        <v>55.4</v>
      </c>
      <c r="J10" s="12">
        <v>7480</v>
      </c>
      <c r="K10" s="14">
        <v>7</v>
      </c>
      <c r="L10" s="18" t="s">
        <v>132</v>
      </c>
      <c r="M10" s="33">
        <v>7</v>
      </c>
      <c r="N10" s="13">
        <v>25.5</v>
      </c>
      <c r="O10" s="12">
        <v>4040</v>
      </c>
      <c r="P10" s="14">
        <v>23</v>
      </c>
      <c r="Q10" s="11" t="s">
        <v>72</v>
      </c>
      <c r="R10" s="33">
        <v>9</v>
      </c>
      <c r="S10" s="13">
        <v>26</v>
      </c>
      <c r="T10" s="12">
        <v>5120</v>
      </c>
      <c r="U10" s="14">
        <v>13</v>
      </c>
      <c r="V10" s="11" t="s">
        <v>62</v>
      </c>
      <c r="W10" s="33">
        <v>12</v>
      </c>
      <c r="X10" s="13">
        <v>27.8</v>
      </c>
      <c r="Y10" s="12">
        <v>6860</v>
      </c>
      <c r="Z10" s="14">
        <v>9</v>
      </c>
      <c r="AA10" s="35">
        <f t="shared" si="2"/>
        <v>50</v>
      </c>
      <c r="AB10" s="30">
        <f t="shared" si="3"/>
        <v>-1</v>
      </c>
      <c r="AD10" s="10">
        <v>7</v>
      </c>
      <c r="AE10" s="11" t="s">
        <v>151</v>
      </c>
      <c r="AF10" s="12">
        <v>7</v>
      </c>
      <c r="AG10" s="43">
        <v>-6</v>
      </c>
      <c r="AH10" s="44"/>
      <c r="AI10" s="45"/>
      <c r="AJ10" s="15" t="s">
        <v>148</v>
      </c>
      <c r="AK10" s="12">
        <v>7</v>
      </c>
      <c r="AL10" s="43">
        <v>-2</v>
      </c>
      <c r="AM10" s="44"/>
      <c r="AN10" s="45"/>
      <c r="AO10" s="15" t="s">
        <v>149</v>
      </c>
      <c r="AP10" s="12">
        <v>10</v>
      </c>
      <c r="AQ10" s="43">
        <v>-1</v>
      </c>
      <c r="AR10" s="44"/>
      <c r="AS10" s="45"/>
      <c r="AT10" s="11" t="s">
        <v>150</v>
      </c>
      <c r="AU10" s="12">
        <v>19</v>
      </c>
      <c r="AV10" s="43">
        <v>33</v>
      </c>
      <c r="AW10" s="44"/>
      <c r="AX10" s="45"/>
      <c r="AY10" s="11" t="s">
        <v>152</v>
      </c>
      <c r="AZ10" s="12">
        <v>14</v>
      </c>
      <c r="BA10" s="43">
        <v>34</v>
      </c>
      <c r="BB10" s="44"/>
      <c r="BC10" s="45"/>
      <c r="BD10" s="16">
        <f t="shared" si="0"/>
        <v>57</v>
      </c>
      <c r="BE10" s="17">
        <f t="shared" si="1"/>
        <v>58</v>
      </c>
      <c r="BG10" s="10">
        <v>7</v>
      </c>
      <c r="BH10" s="11" t="s">
        <v>151</v>
      </c>
      <c r="BI10" s="12">
        <v>7</v>
      </c>
      <c r="BJ10" s="37">
        <v>3</v>
      </c>
      <c r="BK10" s="38"/>
      <c r="BL10" s="39"/>
      <c r="BM10" s="15" t="s">
        <v>148</v>
      </c>
      <c r="BN10" s="12">
        <v>7</v>
      </c>
      <c r="BO10" s="37">
        <v>2</v>
      </c>
      <c r="BP10" s="38"/>
      <c r="BQ10" s="39"/>
      <c r="BR10" s="15" t="s">
        <v>149</v>
      </c>
      <c r="BS10" s="12">
        <v>10</v>
      </c>
      <c r="BT10" s="37">
        <v>2</v>
      </c>
      <c r="BU10" s="38"/>
      <c r="BV10" s="39"/>
      <c r="BW10" s="11" t="s">
        <v>150</v>
      </c>
      <c r="BX10" s="12">
        <v>19</v>
      </c>
      <c r="BY10" s="37">
        <v>4</v>
      </c>
      <c r="BZ10" s="38"/>
      <c r="CA10" s="39"/>
      <c r="CB10" s="11" t="s">
        <v>152</v>
      </c>
      <c r="CC10" s="12">
        <v>14</v>
      </c>
      <c r="CD10" s="37">
        <v>2</v>
      </c>
      <c r="CE10" s="38"/>
      <c r="CF10" s="39"/>
      <c r="CG10" s="16">
        <f t="shared" si="4"/>
        <v>57</v>
      </c>
      <c r="CH10" s="30">
        <f t="shared" si="5"/>
        <v>13</v>
      </c>
    </row>
    <row r="11" spans="1:86" ht="10.199999999999999" customHeight="1" x14ac:dyDescent="0.2">
      <c r="A11" s="10">
        <v>8</v>
      </c>
      <c r="B11" s="11" t="s">
        <v>91</v>
      </c>
      <c r="C11" s="33">
        <v>21</v>
      </c>
      <c r="D11" s="13">
        <v>44.5</v>
      </c>
      <c r="E11" s="12">
        <v>13420</v>
      </c>
      <c r="F11" s="14">
        <v>2</v>
      </c>
      <c r="G11" s="15" t="s">
        <v>140</v>
      </c>
      <c r="H11" s="33">
        <v>10</v>
      </c>
      <c r="I11" s="13">
        <v>39.6</v>
      </c>
      <c r="J11" s="12">
        <v>6020</v>
      </c>
      <c r="K11" s="14">
        <v>12</v>
      </c>
      <c r="L11" s="18" t="s">
        <v>56</v>
      </c>
      <c r="M11" s="33">
        <v>13</v>
      </c>
      <c r="N11" s="13">
        <v>41.2</v>
      </c>
      <c r="O11" s="12">
        <v>8560</v>
      </c>
      <c r="P11" s="14">
        <v>8</v>
      </c>
      <c r="Q11" s="11" t="s">
        <v>110</v>
      </c>
      <c r="R11" s="33">
        <v>18</v>
      </c>
      <c r="S11" s="13">
        <v>47.9</v>
      </c>
      <c r="T11" s="12">
        <v>12440</v>
      </c>
      <c r="U11" s="14">
        <v>3</v>
      </c>
      <c r="V11" s="11" t="s">
        <v>66</v>
      </c>
      <c r="W11" s="33">
        <v>5</v>
      </c>
      <c r="X11" s="13">
        <v>26</v>
      </c>
      <c r="Y11" s="12">
        <v>2840</v>
      </c>
      <c r="Z11" s="14">
        <v>25</v>
      </c>
      <c r="AA11" s="35">
        <f t="shared" si="2"/>
        <v>67</v>
      </c>
      <c r="AB11" s="30">
        <f t="shared" si="3"/>
        <v>16</v>
      </c>
      <c r="AD11" s="10">
        <v>8</v>
      </c>
      <c r="AE11" s="11" t="s">
        <v>24</v>
      </c>
      <c r="AF11" s="12">
        <v>10</v>
      </c>
      <c r="AG11" s="43">
        <v>-1</v>
      </c>
      <c r="AH11" s="44"/>
      <c r="AI11" s="45"/>
      <c r="AJ11" s="15" t="s">
        <v>27</v>
      </c>
      <c r="AK11" s="12">
        <v>12</v>
      </c>
      <c r="AL11" s="43">
        <v>8</v>
      </c>
      <c r="AM11" s="44"/>
      <c r="AN11" s="45"/>
      <c r="AO11" s="15" t="s">
        <v>44</v>
      </c>
      <c r="AP11" s="12">
        <v>10</v>
      </c>
      <c r="AQ11" s="43">
        <v>2</v>
      </c>
      <c r="AR11" s="44"/>
      <c r="AS11" s="45"/>
      <c r="AT11" s="11" t="s">
        <v>43</v>
      </c>
      <c r="AU11" s="12">
        <v>7</v>
      </c>
      <c r="AV11" s="43">
        <v>-8</v>
      </c>
      <c r="AW11" s="44"/>
      <c r="AX11" s="45"/>
      <c r="AY11" s="11" t="s">
        <v>42</v>
      </c>
      <c r="AZ11" s="12">
        <v>8</v>
      </c>
      <c r="BA11" s="43">
        <v>-20</v>
      </c>
      <c r="BB11" s="44"/>
      <c r="BC11" s="45"/>
      <c r="BD11" s="16">
        <f t="shared" si="0"/>
        <v>47</v>
      </c>
      <c r="BE11" s="17">
        <f t="shared" si="1"/>
        <v>-19</v>
      </c>
      <c r="BG11" s="10">
        <v>8</v>
      </c>
      <c r="BH11" s="11" t="s">
        <v>24</v>
      </c>
      <c r="BI11" s="12">
        <v>10</v>
      </c>
      <c r="BJ11" s="37">
        <v>3</v>
      </c>
      <c r="BK11" s="38"/>
      <c r="BL11" s="39"/>
      <c r="BM11" s="15" t="s">
        <v>27</v>
      </c>
      <c r="BN11" s="12">
        <v>12</v>
      </c>
      <c r="BO11" s="37">
        <v>3</v>
      </c>
      <c r="BP11" s="38"/>
      <c r="BQ11" s="39"/>
      <c r="BR11" s="15" t="s">
        <v>44</v>
      </c>
      <c r="BS11" s="12">
        <v>10</v>
      </c>
      <c r="BT11" s="37">
        <v>3</v>
      </c>
      <c r="BU11" s="38"/>
      <c r="BV11" s="39"/>
      <c r="BW11" s="11" t="s">
        <v>43</v>
      </c>
      <c r="BX11" s="12">
        <v>7</v>
      </c>
      <c r="BY11" s="37">
        <v>3</v>
      </c>
      <c r="BZ11" s="38"/>
      <c r="CA11" s="39"/>
      <c r="CB11" s="11" t="s">
        <v>42</v>
      </c>
      <c r="CC11" s="12">
        <v>8</v>
      </c>
      <c r="CD11" s="37">
        <v>4</v>
      </c>
      <c r="CE11" s="38"/>
      <c r="CF11" s="39"/>
      <c r="CG11" s="16">
        <f t="shared" si="4"/>
        <v>47</v>
      </c>
      <c r="CH11" s="30">
        <f t="shared" si="5"/>
        <v>16</v>
      </c>
    </row>
    <row r="12" spans="1:86" ht="10.199999999999999" customHeight="1" x14ac:dyDescent="0.2">
      <c r="A12" s="10">
        <v>9</v>
      </c>
      <c r="B12" s="11" t="s">
        <v>136</v>
      </c>
      <c r="C12" s="33">
        <v>11</v>
      </c>
      <c r="D12" s="13">
        <v>25.5</v>
      </c>
      <c r="E12" s="12">
        <v>6260</v>
      </c>
      <c r="F12" s="14">
        <v>18</v>
      </c>
      <c r="G12" s="15" t="s">
        <v>82</v>
      </c>
      <c r="H12" s="33">
        <v>3</v>
      </c>
      <c r="I12" s="13">
        <v>42.2</v>
      </c>
      <c r="J12" s="12">
        <v>2040</v>
      </c>
      <c r="K12" s="14">
        <v>28</v>
      </c>
      <c r="L12" s="15" t="s">
        <v>114</v>
      </c>
      <c r="M12" s="33">
        <v>14</v>
      </c>
      <c r="N12" s="13">
        <v>40</v>
      </c>
      <c r="O12" s="12">
        <v>8300</v>
      </c>
      <c r="P12" s="14">
        <v>9</v>
      </c>
      <c r="Q12" s="11" t="s">
        <v>168</v>
      </c>
      <c r="R12" s="33">
        <v>10</v>
      </c>
      <c r="S12" s="13">
        <v>47.2</v>
      </c>
      <c r="T12" s="12">
        <v>7620</v>
      </c>
      <c r="U12" s="14">
        <v>9</v>
      </c>
      <c r="V12" s="11" t="s">
        <v>99</v>
      </c>
      <c r="W12" s="33">
        <v>9</v>
      </c>
      <c r="X12" s="13">
        <v>40.6</v>
      </c>
      <c r="Y12" s="12">
        <v>6020</v>
      </c>
      <c r="Z12" s="14">
        <v>12</v>
      </c>
      <c r="AA12" s="35">
        <f t="shared" si="2"/>
        <v>47</v>
      </c>
      <c r="AB12" s="30">
        <f t="shared" si="3"/>
        <v>-4</v>
      </c>
      <c r="AD12" s="10">
        <v>9</v>
      </c>
      <c r="AE12" s="19" t="s">
        <v>36</v>
      </c>
      <c r="AF12" s="12">
        <v>13</v>
      </c>
      <c r="AG12" s="43">
        <v>-14</v>
      </c>
      <c r="AH12" s="44"/>
      <c r="AI12" s="45"/>
      <c r="AJ12" s="15" t="s">
        <v>25</v>
      </c>
      <c r="AK12" s="12">
        <v>4</v>
      </c>
      <c r="AL12" s="43">
        <v>-24</v>
      </c>
      <c r="AM12" s="44"/>
      <c r="AN12" s="45"/>
      <c r="AO12" s="15" t="s">
        <v>34</v>
      </c>
      <c r="AP12" s="12">
        <v>20</v>
      </c>
      <c r="AQ12" s="43">
        <v>33</v>
      </c>
      <c r="AR12" s="44"/>
      <c r="AS12" s="45"/>
      <c r="AT12" s="11" t="s">
        <v>35</v>
      </c>
      <c r="AU12" s="12">
        <v>14</v>
      </c>
      <c r="AV12" s="43">
        <v>11</v>
      </c>
      <c r="AW12" s="44"/>
      <c r="AX12" s="45"/>
      <c r="AY12" s="11" t="s">
        <v>33</v>
      </c>
      <c r="AZ12" s="12">
        <v>12</v>
      </c>
      <c r="BA12" s="43">
        <v>-15</v>
      </c>
      <c r="BB12" s="44"/>
      <c r="BC12" s="45"/>
      <c r="BD12" s="16">
        <f t="shared" si="0"/>
        <v>63</v>
      </c>
      <c r="BE12" s="17">
        <f t="shared" si="1"/>
        <v>-9</v>
      </c>
      <c r="BG12" s="10">
        <v>9</v>
      </c>
      <c r="BH12" s="19" t="s">
        <v>36</v>
      </c>
      <c r="BI12" s="12">
        <v>13</v>
      </c>
      <c r="BJ12" s="37">
        <v>5</v>
      </c>
      <c r="BK12" s="38"/>
      <c r="BL12" s="39"/>
      <c r="BM12" s="15" t="s">
        <v>25</v>
      </c>
      <c r="BN12" s="12">
        <v>4</v>
      </c>
      <c r="BO12" s="37">
        <v>3</v>
      </c>
      <c r="BP12" s="38"/>
      <c r="BQ12" s="39"/>
      <c r="BR12" s="15" t="s">
        <v>34</v>
      </c>
      <c r="BS12" s="12">
        <v>20</v>
      </c>
      <c r="BT12" s="37">
        <v>5</v>
      </c>
      <c r="BU12" s="38"/>
      <c r="BV12" s="39"/>
      <c r="BW12" s="11" t="s">
        <v>35</v>
      </c>
      <c r="BX12" s="12">
        <v>14</v>
      </c>
      <c r="BY12" s="37">
        <v>3</v>
      </c>
      <c r="BZ12" s="38"/>
      <c r="CA12" s="39"/>
      <c r="CB12" s="11" t="s">
        <v>33</v>
      </c>
      <c r="CC12" s="12">
        <v>12</v>
      </c>
      <c r="CD12" s="37">
        <v>5</v>
      </c>
      <c r="CE12" s="38"/>
      <c r="CF12" s="39"/>
      <c r="CG12" s="16">
        <f t="shared" si="4"/>
        <v>63</v>
      </c>
      <c r="CH12" s="30">
        <f t="shared" si="5"/>
        <v>21</v>
      </c>
    </row>
    <row r="13" spans="1:86" ht="10.199999999999999" customHeight="1" x14ac:dyDescent="0.2">
      <c r="A13" s="10">
        <v>10</v>
      </c>
      <c r="B13" s="11" t="s">
        <v>141</v>
      </c>
      <c r="C13" s="33">
        <v>12</v>
      </c>
      <c r="D13" s="13">
        <v>24.4</v>
      </c>
      <c r="E13" s="12">
        <v>6520</v>
      </c>
      <c r="F13" s="14">
        <v>16</v>
      </c>
      <c r="G13" s="15" t="s">
        <v>112</v>
      </c>
      <c r="H13" s="33">
        <v>19</v>
      </c>
      <c r="I13" s="13">
        <v>28.2</v>
      </c>
      <c r="J13" s="12">
        <v>11020</v>
      </c>
      <c r="K13" s="14">
        <v>2</v>
      </c>
      <c r="L13" s="18" t="s">
        <v>167</v>
      </c>
      <c r="M13" s="33">
        <v>2</v>
      </c>
      <c r="N13" s="13">
        <v>24.3</v>
      </c>
      <c r="O13" s="12">
        <v>1160</v>
      </c>
      <c r="P13" s="14">
        <v>28</v>
      </c>
      <c r="Q13" s="11" t="s">
        <v>47</v>
      </c>
      <c r="R13" s="33">
        <v>9</v>
      </c>
      <c r="S13" s="13">
        <v>25.1</v>
      </c>
      <c r="T13" s="12">
        <v>5120</v>
      </c>
      <c r="U13" s="14">
        <v>14</v>
      </c>
      <c r="V13" s="11" t="s">
        <v>101</v>
      </c>
      <c r="W13" s="33">
        <v>9</v>
      </c>
      <c r="X13" s="13">
        <v>29.1</v>
      </c>
      <c r="Y13" s="12">
        <v>5340</v>
      </c>
      <c r="Z13" s="14">
        <v>14</v>
      </c>
      <c r="AA13" s="35">
        <f t="shared" si="2"/>
        <v>51</v>
      </c>
      <c r="AB13" s="30">
        <f t="shared" si="3"/>
        <v>0</v>
      </c>
      <c r="AD13" s="10">
        <v>10</v>
      </c>
      <c r="AE13" s="11" t="s">
        <v>136</v>
      </c>
      <c r="AF13" s="12">
        <v>11</v>
      </c>
      <c r="AG13" s="43">
        <v>-4</v>
      </c>
      <c r="AH13" s="44"/>
      <c r="AI13" s="45"/>
      <c r="AJ13" s="15" t="s">
        <v>137</v>
      </c>
      <c r="AK13" s="12">
        <v>15</v>
      </c>
      <c r="AL13" s="43">
        <v>14</v>
      </c>
      <c r="AM13" s="44"/>
      <c r="AN13" s="45"/>
      <c r="AO13" s="15" t="s">
        <v>133</v>
      </c>
      <c r="AP13" s="12">
        <v>8</v>
      </c>
      <c r="AQ13" s="43">
        <v>11</v>
      </c>
      <c r="AR13" s="44"/>
      <c r="AS13" s="45"/>
      <c r="AT13" s="11" t="s">
        <v>135</v>
      </c>
      <c r="AU13" s="12">
        <v>11</v>
      </c>
      <c r="AV13" s="43">
        <v>0</v>
      </c>
      <c r="AW13" s="44"/>
      <c r="AX13" s="45"/>
      <c r="AY13" s="11" t="s">
        <v>134</v>
      </c>
      <c r="AZ13" s="12">
        <v>16</v>
      </c>
      <c r="BA13" s="43">
        <v>85</v>
      </c>
      <c r="BB13" s="44"/>
      <c r="BC13" s="45"/>
      <c r="BD13" s="16">
        <f t="shared" si="0"/>
        <v>61</v>
      </c>
      <c r="BE13" s="17">
        <f t="shared" si="1"/>
        <v>106</v>
      </c>
      <c r="BG13" s="10">
        <v>10</v>
      </c>
      <c r="BH13" s="11" t="s">
        <v>136</v>
      </c>
      <c r="BI13" s="12">
        <v>11</v>
      </c>
      <c r="BJ13" s="37">
        <v>4</v>
      </c>
      <c r="BK13" s="38"/>
      <c r="BL13" s="39"/>
      <c r="BM13" s="15" t="s">
        <v>137</v>
      </c>
      <c r="BN13" s="12">
        <v>15</v>
      </c>
      <c r="BO13" s="37">
        <v>4</v>
      </c>
      <c r="BP13" s="38"/>
      <c r="BQ13" s="39"/>
      <c r="BR13" s="15" t="s">
        <v>133</v>
      </c>
      <c r="BS13" s="12">
        <v>8</v>
      </c>
      <c r="BT13" s="37">
        <v>2</v>
      </c>
      <c r="BU13" s="38"/>
      <c r="BV13" s="39"/>
      <c r="BW13" s="11" t="s">
        <v>135</v>
      </c>
      <c r="BX13" s="12">
        <v>11</v>
      </c>
      <c r="BY13" s="37">
        <v>3</v>
      </c>
      <c r="BZ13" s="38"/>
      <c r="CA13" s="39"/>
      <c r="CB13" s="11" t="s">
        <v>134</v>
      </c>
      <c r="CC13" s="12">
        <v>16</v>
      </c>
      <c r="CD13" s="37">
        <v>2</v>
      </c>
      <c r="CE13" s="38"/>
      <c r="CF13" s="39"/>
      <c r="CG13" s="16">
        <f t="shared" si="4"/>
        <v>61</v>
      </c>
      <c r="CH13" s="30">
        <f t="shared" si="5"/>
        <v>15</v>
      </c>
    </row>
    <row r="14" spans="1:86" ht="10.199999999999999" customHeight="1" x14ac:dyDescent="0.2">
      <c r="A14" s="10">
        <v>11</v>
      </c>
      <c r="B14" s="11" t="s">
        <v>53</v>
      </c>
      <c r="C14" s="33">
        <v>12</v>
      </c>
      <c r="D14" s="13">
        <v>26.6</v>
      </c>
      <c r="E14" s="12">
        <v>6740</v>
      </c>
      <c r="F14" s="14">
        <v>15</v>
      </c>
      <c r="G14" s="18" t="s">
        <v>97</v>
      </c>
      <c r="H14" s="33">
        <v>7</v>
      </c>
      <c r="I14" s="13">
        <v>33</v>
      </c>
      <c r="J14" s="12">
        <v>4240</v>
      </c>
      <c r="K14" s="14">
        <v>16</v>
      </c>
      <c r="L14" s="15" t="s">
        <v>31</v>
      </c>
      <c r="M14" s="33">
        <v>4</v>
      </c>
      <c r="N14" s="13">
        <v>24.3</v>
      </c>
      <c r="O14" s="12">
        <v>2180</v>
      </c>
      <c r="P14" s="14">
        <v>25</v>
      </c>
      <c r="Q14" s="11" t="s">
        <v>129</v>
      </c>
      <c r="R14" s="33">
        <v>8</v>
      </c>
      <c r="S14" s="13">
        <v>24</v>
      </c>
      <c r="T14" s="12">
        <v>4360</v>
      </c>
      <c r="U14" s="14">
        <v>18</v>
      </c>
      <c r="V14" s="11" t="s">
        <v>70</v>
      </c>
      <c r="W14" s="33">
        <v>4</v>
      </c>
      <c r="X14" s="13">
        <v>24.3</v>
      </c>
      <c r="Y14" s="12">
        <v>2180</v>
      </c>
      <c r="Z14" s="14">
        <v>28</v>
      </c>
      <c r="AA14" s="35">
        <f t="shared" si="2"/>
        <v>35</v>
      </c>
      <c r="AB14" s="30">
        <f t="shared" si="3"/>
        <v>-16</v>
      </c>
      <c r="AD14" s="10">
        <v>11</v>
      </c>
      <c r="AE14" s="11" t="s">
        <v>128</v>
      </c>
      <c r="AF14" s="12">
        <v>18</v>
      </c>
      <c r="AG14" s="43">
        <v>-9</v>
      </c>
      <c r="AH14" s="44"/>
      <c r="AI14" s="45"/>
      <c r="AJ14" s="15" t="s">
        <v>130</v>
      </c>
      <c r="AK14" s="12">
        <v>4</v>
      </c>
      <c r="AL14" s="43">
        <v>-21</v>
      </c>
      <c r="AM14" s="44"/>
      <c r="AN14" s="45"/>
      <c r="AO14" s="15" t="s">
        <v>127</v>
      </c>
      <c r="AP14" s="12">
        <v>9</v>
      </c>
      <c r="AQ14" s="43">
        <v>-15</v>
      </c>
      <c r="AR14" s="44"/>
      <c r="AS14" s="45"/>
      <c r="AT14" s="11" t="s">
        <v>129</v>
      </c>
      <c r="AU14" s="12">
        <v>8</v>
      </c>
      <c r="AV14" s="43">
        <v>-16</v>
      </c>
      <c r="AW14" s="44"/>
      <c r="AX14" s="45"/>
      <c r="AY14" s="11" t="s">
        <v>173</v>
      </c>
      <c r="AZ14" s="12">
        <v>1</v>
      </c>
      <c r="BA14" s="43">
        <v>-24</v>
      </c>
      <c r="BB14" s="44"/>
      <c r="BC14" s="45"/>
      <c r="BD14" s="16">
        <f t="shared" si="0"/>
        <v>40</v>
      </c>
      <c r="BE14" s="17">
        <f t="shared" si="1"/>
        <v>-85</v>
      </c>
      <c r="BG14" s="10">
        <v>11</v>
      </c>
      <c r="BH14" s="11" t="s">
        <v>128</v>
      </c>
      <c r="BI14" s="12">
        <v>18</v>
      </c>
      <c r="BJ14" s="37">
        <v>5</v>
      </c>
      <c r="BK14" s="38"/>
      <c r="BL14" s="39"/>
      <c r="BM14" s="15" t="s">
        <v>130</v>
      </c>
      <c r="BN14" s="12">
        <v>4</v>
      </c>
      <c r="BO14" s="37">
        <v>2</v>
      </c>
      <c r="BP14" s="38"/>
      <c r="BQ14" s="39"/>
      <c r="BR14" s="15" t="s">
        <v>127</v>
      </c>
      <c r="BS14" s="12">
        <v>9</v>
      </c>
      <c r="BT14" s="37">
        <v>4</v>
      </c>
      <c r="BU14" s="38"/>
      <c r="BV14" s="39"/>
      <c r="BW14" s="11" t="s">
        <v>129</v>
      </c>
      <c r="BX14" s="12">
        <v>8</v>
      </c>
      <c r="BY14" s="37">
        <v>4</v>
      </c>
      <c r="BZ14" s="38"/>
      <c r="CA14" s="39"/>
      <c r="CB14" s="11" t="s">
        <v>183</v>
      </c>
      <c r="CC14" s="12">
        <v>1</v>
      </c>
      <c r="CD14" s="37">
        <v>1</v>
      </c>
      <c r="CE14" s="38"/>
      <c r="CF14" s="39"/>
      <c r="CG14" s="16">
        <f t="shared" si="4"/>
        <v>40</v>
      </c>
      <c r="CH14" s="30">
        <f t="shared" si="5"/>
        <v>16</v>
      </c>
    </row>
    <row r="15" spans="1:86" ht="10.199999999999999" customHeight="1" x14ac:dyDescent="0.2">
      <c r="A15" s="10">
        <v>12</v>
      </c>
      <c r="B15" s="11" t="s">
        <v>163</v>
      </c>
      <c r="C15" s="33">
        <v>15</v>
      </c>
      <c r="D15" s="13">
        <v>27.2</v>
      </c>
      <c r="E15" s="12">
        <v>8540</v>
      </c>
      <c r="F15" s="14">
        <v>7</v>
      </c>
      <c r="G15" s="15" t="s">
        <v>148</v>
      </c>
      <c r="H15" s="33">
        <v>7</v>
      </c>
      <c r="I15" s="13">
        <v>22.8</v>
      </c>
      <c r="J15" s="12">
        <v>3720</v>
      </c>
      <c r="K15" s="14">
        <v>17</v>
      </c>
      <c r="L15" s="15" t="s">
        <v>64</v>
      </c>
      <c r="M15" s="33">
        <v>9</v>
      </c>
      <c r="N15" s="13">
        <v>29</v>
      </c>
      <c r="O15" s="12">
        <v>5300</v>
      </c>
      <c r="P15" s="14">
        <v>18</v>
      </c>
      <c r="Q15" s="11" t="s">
        <v>67</v>
      </c>
      <c r="R15" s="33">
        <v>5</v>
      </c>
      <c r="S15" s="13">
        <v>58</v>
      </c>
      <c r="T15" s="12">
        <v>3580</v>
      </c>
      <c r="U15" s="14">
        <v>23</v>
      </c>
      <c r="V15" s="11" t="s">
        <v>39</v>
      </c>
      <c r="W15" s="33">
        <v>13</v>
      </c>
      <c r="X15" s="13">
        <v>26.5</v>
      </c>
      <c r="Y15" s="12">
        <v>7400</v>
      </c>
      <c r="Z15" s="14">
        <v>8</v>
      </c>
      <c r="AA15" s="35">
        <f t="shared" si="2"/>
        <v>49</v>
      </c>
      <c r="AB15" s="30">
        <f t="shared" si="3"/>
        <v>-2</v>
      </c>
      <c r="AD15" s="10">
        <v>12</v>
      </c>
      <c r="AE15" s="11" t="s">
        <v>145</v>
      </c>
      <c r="AF15" s="12">
        <v>18</v>
      </c>
      <c r="AG15" s="43">
        <v>11</v>
      </c>
      <c r="AH15" s="44"/>
      <c r="AI15" s="45"/>
      <c r="AJ15" s="15" t="s">
        <v>144</v>
      </c>
      <c r="AK15" s="12">
        <v>8</v>
      </c>
      <c r="AL15" s="43">
        <v>26</v>
      </c>
      <c r="AM15" s="44"/>
      <c r="AN15" s="45"/>
      <c r="AO15" s="15" t="s">
        <v>146</v>
      </c>
      <c r="AP15" s="12">
        <v>12</v>
      </c>
      <c r="AQ15" s="43">
        <v>-6</v>
      </c>
      <c r="AR15" s="44"/>
      <c r="AS15" s="45"/>
      <c r="AT15" s="11" t="s">
        <v>147</v>
      </c>
      <c r="AU15" s="12">
        <v>7</v>
      </c>
      <c r="AV15" s="43">
        <v>-24</v>
      </c>
      <c r="AW15" s="44"/>
      <c r="AX15" s="45"/>
      <c r="AY15" s="11" t="s">
        <v>143</v>
      </c>
      <c r="AZ15" s="12">
        <v>10</v>
      </c>
      <c r="BA15" s="43">
        <v>14</v>
      </c>
      <c r="BB15" s="44"/>
      <c r="BC15" s="45"/>
      <c r="BD15" s="16">
        <f t="shared" si="0"/>
        <v>55</v>
      </c>
      <c r="BE15" s="17">
        <f t="shared" si="1"/>
        <v>21</v>
      </c>
      <c r="BG15" s="10">
        <v>12</v>
      </c>
      <c r="BH15" s="11" t="s">
        <v>145</v>
      </c>
      <c r="BI15" s="12">
        <v>18</v>
      </c>
      <c r="BJ15" s="37">
        <v>5</v>
      </c>
      <c r="BK15" s="38"/>
      <c r="BL15" s="39"/>
      <c r="BM15" s="15" t="s">
        <v>144</v>
      </c>
      <c r="BN15" s="12">
        <v>8</v>
      </c>
      <c r="BO15" s="37">
        <v>1</v>
      </c>
      <c r="BP15" s="38"/>
      <c r="BQ15" s="39"/>
      <c r="BR15" s="15" t="s">
        <v>146</v>
      </c>
      <c r="BS15" s="12">
        <v>12</v>
      </c>
      <c r="BT15" s="37">
        <v>4</v>
      </c>
      <c r="BU15" s="38"/>
      <c r="BV15" s="39"/>
      <c r="BW15" s="11" t="s">
        <v>147</v>
      </c>
      <c r="BX15" s="12">
        <v>7</v>
      </c>
      <c r="BY15" s="37">
        <v>5</v>
      </c>
      <c r="BZ15" s="38"/>
      <c r="CA15" s="39"/>
      <c r="CB15" s="11" t="s">
        <v>143</v>
      </c>
      <c r="CC15" s="12">
        <v>10</v>
      </c>
      <c r="CD15" s="37">
        <v>2</v>
      </c>
      <c r="CE15" s="38"/>
      <c r="CF15" s="39"/>
      <c r="CG15" s="16">
        <f t="shared" si="4"/>
        <v>55</v>
      </c>
      <c r="CH15" s="30">
        <f t="shared" si="5"/>
        <v>17</v>
      </c>
    </row>
    <row r="16" spans="1:86" ht="10.199999999999999" customHeight="1" x14ac:dyDescent="0.2">
      <c r="A16" s="10">
        <v>13</v>
      </c>
      <c r="B16" s="11" t="s">
        <v>83</v>
      </c>
      <c r="C16" s="33">
        <v>2</v>
      </c>
      <c r="D16" s="13">
        <v>23</v>
      </c>
      <c r="E16" s="12">
        <v>1080</v>
      </c>
      <c r="F16" s="14">
        <v>29</v>
      </c>
      <c r="G16" s="18" t="s">
        <v>115</v>
      </c>
      <c r="H16" s="33">
        <v>15</v>
      </c>
      <c r="I16" s="13">
        <v>35.1</v>
      </c>
      <c r="J16" s="12">
        <v>8580</v>
      </c>
      <c r="K16" s="14">
        <v>4</v>
      </c>
      <c r="L16" s="15" t="s">
        <v>44</v>
      </c>
      <c r="M16" s="33">
        <v>10</v>
      </c>
      <c r="N16" s="13">
        <v>24.6</v>
      </c>
      <c r="O16" s="12">
        <v>5480</v>
      </c>
      <c r="P16" s="14">
        <v>17</v>
      </c>
      <c r="Q16" s="11" t="s">
        <v>85</v>
      </c>
      <c r="R16" s="33">
        <v>10</v>
      </c>
      <c r="S16" s="13">
        <v>29.2</v>
      </c>
      <c r="T16" s="12">
        <v>5840</v>
      </c>
      <c r="U16" s="14">
        <v>12</v>
      </c>
      <c r="V16" s="11" t="s">
        <v>119</v>
      </c>
      <c r="W16" s="33">
        <v>16</v>
      </c>
      <c r="X16" s="13">
        <v>24.7</v>
      </c>
      <c r="Y16" s="12">
        <v>9000</v>
      </c>
      <c r="Z16" s="14">
        <v>4</v>
      </c>
      <c r="AA16" s="35">
        <f t="shared" si="2"/>
        <v>53</v>
      </c>
      <c r="AB16" s="30">
        <f t="shared" si="3"/>
        <v>2</v>
      </c>
      <c r="AD16" s="10">
        <v>13</v>
      </c>
      <c r="AE16" s="11" t="s">
        <v>98</v>
      </c>
      <c r="AF16" s="12">
        <v>2</v>
      </c>
      <c r="AG16" s="43">
        <v>-40</v>
      </c>
      <c r="AH16" s="44"/>
      <c r="AI16" s="45"/>
      <c r="AJ16" s="18" t="s">
        <v>97</v>
      </c>
      <c r="AK16" s="12">
        <v>7</v>
      </c>
      <c r="AL16" s="43">
        <v>-16</v>
      </c>
      <c r="AM16" s="44"/>
      <c r="AN16" s="45"/>
      <c r="AO16" s="15" t="s">
        <v>100</v>
      </c>
      <c r="AP16" s="12">
        <v>10</v>
      </c>
      <c r="AQ16" s="43">
        <v>-14</v>
      </c>
      <c r="AR16" s="44"/>
      <c r="AS16" s="45"/>
      <c r="AT16" s="11" t="s">
        <v>26</v>
      </c>
      <c r="AU16" s="12">
        <v>5</v>
      </c>
      <c r="AV16" s="43">
        <v>-21</v>
      </c>
      <c r="AW16" s="44"/>
      <c r="AX16" s="45"/>
      <c r="AY16" s="11" t="s">
        <v>99</v>
      </c>
      <c r="AZ16" s="12">
        <v>9</v>
      </c>
      <c r="BA16" s="43">
        <v>-4</v>
      </c>
      <c r="BB16" s="44"/>
      <c r="BC16" s="45"/>
      <c r="BD16" s="16">
        <f t="shared" si="0"/>
        <v>33</v>
      </c>
      <c r="BE16" s="17">
        <f t="shared" si="1"/>
        <v>-95</v>
      </c>
      <c r="BG16" s="10">
        <v>13</v>
      </c>
      <c r="BH16" s="11" t="s">
        <v>98</v>
      </c>
      <c r="BI16" s="12">
        <v>2</v>
      </c>
      <c r="BJ16" s="37">
        <v>4</v>
      </c>
      <c r="BK16" s="38"/>
      <c r="BL16" s="39"/>
      <c r="BM16" s="18" t="s">
        <v>97</v>
      </c>
      <c r="BN16" s="12">
        <v>7</v>
      </c>
      <c r="BO16" s="37">
        <v>3</v>
      </c>
      <c r="BP16" s="38"/>
      <c r="BQ16" s="39"/>
      <c r="BR16" s="15" t="s">
        <v>100</v>
      </c>
      <c r="BS16" s="12">
        <v>10</v>
      </c>
      <c r="BT16" s="37">
        <v>4</v>
      </c>
      <c r="BU16" s="38"/>
      <c r="BV16" s="39"/>
      <c r="BW16" s="11" t="s">
        <v>26</v>
      </c>
      <c r="BX16" s="12">
        <v>5</v>
      </c>
      <c r="BY16" s="37">
        <v>3</v>
      </c>
      <c r="BZ16" s="38"/>
      <c r="CA16" s="39"/>
      <c r="CB16" s="11" t="s">
        <v>99</v>
      </c>
      <c r="CC16" s="12">
        <v>9</v>
      </c>
      <c r="CD16" s="37">
        <v>2</v>
      </c>
      <c r="CE16" s="38"/>
      <c r="CF16" s="39"/>
      <c r="CG16" s="16">
        <f t="shared" si="4"/>
        <v>33</v>
      </c>
      <c r="CH16" s="30">
        <f t="shared" si="5"/>
        <v>16</v>
      </c>
    </row>
    <row r="17" spans="1:86" ht="10.199999999999999" customHeight="1" x14ac:dyDescent="0.2">
      <c r="A17" s="10">
        <v>14</v>
      </c>
      <c r="B17" s="11" t="s">
        <v>55</v>
      </c>
      <c r="C17" s="33">
        <v>17</v>
      </c>
      <c r="D17" s="13">
        <v>26.3</v>
      </c>
      <c r="E17" s="12">
        <v>9760</v>
      </c>
      <c r="F17" s="14">
        <v>5</v>
      </c>
      <c r="G17" s="15" t="s">
        <v>19</v>
      </c>
      <c r="H17" s="33">
        <v>9</v>
      </c>
      <c r="I17" s="13">
        <v>25.5</v>
      </c>
      <c r="J17" s="12">
        <v>5260</v>
      </c>
      <c r="K17" s="14">
        <v>13</v>
      </c>
      <c r="L17" s="15" t="s">
        <v>34</v>
      </c>
      <c r="M17" s="33">
        <v>20</v>
      </c>
      <c r="N17" s="13">
        <v>26.7</v>
      </c>
      <c r="O17" s="12">
        <v>11060</v>
      </c>
      <c r="P17" s="14">
        <v>4</v>
      </c>
      <c r="Q17" s="11" t="s">
        <v>150</v>
      </c>
      <c r="R17" s="33">
        <v>19</v>
      </c>
      <c r="S17" s="13">
        <v>31.2</v>
      </c>
      <c r="T17" s="12">
        <v>10900</v>
      </c>
      <c r="U17" s="14">
        <v>5</v>
      </c>
      <c r="V17" s="11" t="s">
        <v>90</v>
      </c>
      <c r="W17" s="33">
        <v>19</v>
      </c>
      <c r="X17" s="13">
        <v>26.4</v>
      </c>
      <c r="Y17" s="12">
        <v>10580</v>
      </c>
      <c r="Z17" s="14">
        <v>2</v>
      </c>
      <c r="AA17" s="35">
        <f t="shared" si="2"/>
        <v>84</v>
      </c>
      <c r="AB17" s="30">
        <f t="shared" si="3"/>
        <v>33</v>
      </c>
      <c r="AD17" s="10">
        <v>14</v>
      </c>
      <c r="AE17" s="11" t="s">
        <v>41</v>
      </c>
      <c r="AF17" s="12">
        <v>13</v>
      </c>
      <c r="AG17" s="43">
        <v>-21</v>
      </c>
      <c r="AH17" s="44"/>
      <c r="AI17" s="45"/>
      <c r="AJ17" s="15" t="s">
        <v>37</v>
      </c>
      <c r="AK17" s="12">
        <v>5</v>
      </c>
      <c r="AL17" s="43">
        <v>0</v>
      </c>
      <c r="AM17" s="44"/>
      <c r="AN17" s="45"/>
      <c r="AO17" s="15" t="s">
        <v>38</v>
      </c>
      <c r="AP17" s="12">
        <v>35</v>
      </c>
      <c r="AQ17" s="43">
        <v>34</v>
      </c>
      <c r="AR17" s="44"/>
      <c r="AS17" s="45"/>
      <c r="AT17" s="11" t="s">
        <v>40</v>
      </c>
      <c r="AU17" s="12">
        <v>14</v>
      </c>
      <c r="AV17" s="43">
        <v>-6</v>
      </c>
      <c r="AW17" s="44"/>
      <c r="AX17" s="45"/>
      <c r="AY17" s="11" t="s">
        <v>39</v>
      </c>
      <c r="AZ17" s="12">
        <v>13</v>
      </c>
      <c r="BA17" s="43">
        <v>-2</v>
      </c>
      <c r="BB17" s="44"/>
      <c r="BC17" s="45"/>
      <c r="BD17" s="16">
        <f t="shared" si="0"/>
        <v>80</v>
      </c>
      <c r="BE17" s="17">
        <f t="shared" si="1"/>
        <v>5</v>
      </c>
      <c r="BG17" s="10">
        <v>14</v>
      </c>
      <c r="BH17" s="11" t="s">
        <v>41</v>
      </c>
      <c r="BI17" s="12">
        <v>13</v>
      </c>
      <c r="BJ17" s="37">
        <v>5</v>
      </c>
      <c r="BK17" s="38"/>
      <c r="BL17" s="39"/>
      <c r="BM17" s="15" t="s">
        <v>37</v>
      </c>
      <c r="BN17" s="12">
        <v>5</v>
      </c>
      <c r="BO17" s="37">
        <v>1</v>
      </c>
      <c r="BP17" s="38"/>
      <c r="BQ17" s="39"/>
      <c r="BR17" s="15" t="s">
        <v>38</v>
      </c>
      <c r="BS17" s="12">
        <v>35</v>
      </c>
      <c r="BT17" s="37">
        <v>5</v>
      </c>
      <c r="BU17" s="38"/>
      <c r="BV17" s="39"/>
      <c r="BW17" s="11" t="s">
        <v>40</v>
      </c>
      <c r="BX17" s="12">
        <v>14</v>
      </c>
      <c r="BY17" s="37">
        <v>2</v>
      </c>
      <c r="BZ17" s="38"/>
      <c r="CA17" s="39"/>
      <c r="CB17" s="11" t="s">
        <v>39</v>
      </c>
      <c r="CC17" s="12">
        <v>13</v>
      </c>
      <c r="CD17" s="37">
        <v>4</v>
      </c>
      <c r="CE17" s="38"/>
      <c r="CF17" s="39"/>
      <c r="CG17" s="16">
        <f t="shared" si="4"/>
        <v>80</v>
      </c>
      <c r="CH17" s="30">
        <f t="shared" si="5"/>
        <v>17</v>
      </c>
    </row>
    <row r="18" spans="1:86" ht="10.199999999999999" customHeight="1" x14ac:dyDescent="0.2">
      <c r="A18" s="10">
        <v>15</v>
      </c>
      <c r="B18" s="11" t="s">
        <v>113</v>
      </c>
      <c r="C18" s="33">
        <v>13</v>
      </c>
      <c r="D18" s="13">
        <v>27.4</v>
      </c>
      <c r="E18" s="12">
        <v>7720</v>
      </c>
      <c r="F18" s="14">
        <v>11</v>
      </c>
      <c r="G18" s="15" t="s">
        <v>137</v>
      </c>
      <c r="H18" s="33">
        <v>15</v>
      </c>
      <c r="I18" s="13">
        <v>27.5</v>
      </c>
      <c r="J18" s="12">
        <v>8500</v>
      </c>
      <c r="K18" s="14">
        <v>5</v>
      </c>
      <c r="L18" s="18" t="s">
        <v>103</v>
      </c>
      <c r="M18" s="33">
        <v>9</v>
      </c>
      <c r="N18" s="13">
        <v>29.2</v>
      </c>
      <c r="O18" s="12">
        <v>5120</v>
      </c>
      <c r="P18" s="14">
        <v>20</v>
      </c>
      <c r="Q18" s="26" t="s">
        <v>109</v>
      </c>
      <c r="R18" s="34">
        <v>18</v>
      </c>
      <c r="S18" s="24">
        <v>29.7</v>
      </c>
      <c r="T18" s="23">
        <v>10460</v>
      </c>
      <c r="U18" s="25">
        <v>6</v>
      </c>
      <c r="V18" s="11" t="s">
        <v>143</v>
      </c>
      <c r="W18" s="33">
        <v>10</v>
      </c>
      <c r="X18" s="13">
        <v>28.5</v>
      </c>
      <c r="Y18" s="12">
        <v>6020</v>
      </c>
      <c r="Z18" s="14">
        <v>11</v>
      </c>
      <c r="AA18" s="35">
        <f t="shared" si="2"/>
        <v>65</v>
      </c>
      <c r="AB18" s="30">
        <f t="shared" si="3"/>
        <v>14</v>
      </c>
      <c r="AD18" s="10">
        <v>15</v>
      </c>
      <c r="AE18" s="11" t="s">
        <v>120</v>
      </c>
      <c r="AF18" s="12">
        <v>14</v>
      </c>
      <c r="AG18" s="43">
        <v>-17</v>
      </c>
      <c r="AH18" s="44"/>
      <c r="AI18" s="45"/>
      <c r="AJ18" s="15" t="s">
        <v>117</v>
      </c>
      <c r="AK18" s="12">
        <v>12</v>
      </c>
      <c r="AL18" s="43">
        <v>-10</v>
      </c>
      <c r="AM18" s="44"/>
      <c r="AN18" s="45"/>
      <c r="AO18" s="15" t="s">
        <v>118</v>
      </c>
      <c r="AP18" s="12">
        <v>15</v>
      </c>
      <c r="AQ18" s="43">
        <v>-9</v>
      </c>
      <c r="AR18" s="44"/>
      <c r="AS18" s="45"/>
      <c r="AT18" s="11" t="s">
        <v>121</v>
      </c>
      <c r="AU18" s="12">
        <v>1</v>
      </c>
      <c r="AV18" s="43">
        <v>-40</v>
      </c>
      <c r="AW18" s="44"/>
      <c r="AX18" s="45"/>
      <c r="AY18" s="11" t="s">
        <v>119</v>
      </c>
      <c r="AZ18" s="12">
        <v>16</v>
      </c>
      <c r="BA18" s="43">
        <v>2</v>
      </c>
      <c r="BB18" s="44"/>
      <c r="BC18" s="45"/>
      <c r="BD18" s="16">
        <f t="shared" si="0"/>
        <v>58</v>
      </c>
      <c r="BE18" s="28">
        <f t="shared" si="1"/>
        <v>-74</v>
      </c>
      <c r="BG18" s="10">
        <v>15</v>
      </c>
      <c r="BH18" s="11" t="s">
        <v>120</v>
      </c>
      <c r="BI18" s="12">
        <v>14</v>
      </c>
      <c r="BJ18" s="37">
        <v>5</v>
      </c>
      <c r="BK18" s="38"/>
      <c r="BL18" s="39"/>
      <c r="BM18" s="15" t="s">
        <v>117</v>
      </c>
      <c r="BN18" s="12">
        <v>12</v>
      </c>
      <c r="BO18" s="37">
        <v>5</v>
      </c>
      <c r="BP18" s="38"/>
      <c r="BQ18" s="39"/>
      <c r="BR18" s="15" t="s">
        <v>118</v>
      </c>
      <c r="BS18" s="12">
        <v>15</v>
      </c>
      <c r="BT18" s="37">
        <v>4</v>
      </c>
      <c r="BU18" s="38"/>
      <c r="BV18" s="39"/>
      <c r="BW18" s="11" t="s">
        <v>121</v>
      </c>
      <c r="BX18" s="12">
        <v>1</v>
      </c>
      <c r="BY18" s="37">
        <v>2</v>
      </c>
      <c r="BZ18" s="38"/>
      <c r="CA18" s="39"/>
      <c r="CB18" s="11" t="s">
        <v>119</v>
      </c>
      <c r="CC18" s="12">
        <v>16</v>
      </c>
      <c r="CD18" s="37">
        <v>5</v>
      </c>
      <c r="CE18" s="38"/>
      <c r="CF18" s="39"/>
      <c r="CG18" s="16">
        <f t="shared" si="4"/>
        <v>58</v>
      </c>
      <c r="CH18" s="32">
        <f t="shared" si="5"/>
        <v>21</v>
      </c>
    </row>
    <row r="19" spans="1:86" ht="10.199999999999999" customHeight="1" x14ac:dyDescent="0.2">
      <c r="A19" s="10">
        <v>16</v>
      </c>
      <c r="B19" s="11" t="s">
        <v>96</v>
      </c>
      <c r="C19" s="33">
        <v>10</v>
      </c>
      <c r="D19" s="13">
        <v>29.2</v>
      </c>
      <c r="E19" s="12">
        <v>5860</v>
      </c>
      <c r="F19" s="14">
        <v>21</v>
      </c>
      <c r="G19" s="15" t="s">
        <v>117</v>
      </c>
      <c r="H19" s="33">
        <v>12</v>
      </c>
      <c r="I19" s="13">
        <v>26.2</v>
      </c>
      <c r="J19" s="12">
        <v>6660</v>
      </c>
      <c r="K19" s="14">
        <v>9</v>
      </c>
      <c r="L19" s="15" t="s">
        <v>76</v>
      </c>
      <c r="M19" s="33">
        <v>10</v>
      </c>
      <c r="N19" s="13">
        <v>29.3</v>
      </c>
      <c r="O19" s="12">
        <v>6000</v>
      </c>
      <c r="P19" s="14">
        <v>14</v>
      </c>
      <c r="Q19" s="11" t="s">
        <v>61</v>
      </c>
      <c r="R19" s="33">
        <v>3</v>
      </c>
      <c r="S19" s="13">
        <v>25.1</v>
      </c>
      <c r="T19" s="12">
        <v>1700</v>
      </c>
      <c r="U19" s="14">
        <v>28</v>
      </c>
      <c r="V19" s="11" t="s">
        <v>79</v>
      </c>
      <c r="W19" s="33">
        <v>6</v>
      </c>
      <c r="X19" s="13">
        <v>31.3</v>
      </c>
      <c r="Y19" s="12">
        <v>3520</v>
      </c>
      <c r="Z19" s="14">
        <v>20</v>
      </c>
      <c r="AA19" s="35">
        <f t="shared" si="2"/>
        <v>41</v>
      </c>
      <c r="AB19" s="30">
        <f t="shared" si="3"/>
        <v>-10</v>
      </c>
      <c r="AD19" s="70"/>
      <c r="AE19" s="71"/>
      <c r="AF19" s="72"/>
      <c r="AG19" s="73"/>
      <c r="AH19" s="73"/>
      <c r="AI19" s="73"/>
      <c r="AJ19" s="74"/>
      <c r="AK19" s="72"/>
      <c r="AL19" s="73"/>
      <c r="AM19" s="73"/>
      <c r="AN19" s="73"/>
      <c r="AO19" s="74"/>
      <c r="AP19" s="72"/>
      <c r="AQ19" s="73"/>
      <c r="AR19" s="73"/>
      <c r="AS19" s="73"/>
      <c r="AT19" s="71"/>
      <c r="AU19" s="72"/>
      <c r="AV19" s="73"/>
      <c r="AW19" s="73"/>
      <c r="AX19" s="73"/>
      <c r="AY19" s="71"/>
      <c r="AZ19" s="72"/>
      <c r="BA19" s="73"/>
      <c r="BB19" s="73"/>
      <c r="BC19" s="73"/>
      <c r="BD19" s="82"/>
      <c r="BE19" s="69"/>
      <c r="BG19" s="70"/>
      <c r="BH19" s="71"/>
      <c r="BI19" s="72"/>
      <c r="BJ19" s="73"/>
      <c r="BK19" s="73"/>
      <c r="BL19" s="73"/>
      <c r="BM19" s="74"/>
      <c r="BN19" s="72"/>
      <c r="BO19" s="73"/>
      <c r="BP19" s="73"/>
      <c r="BQ19" s="73"/>
      <c r="BR19" s="74"/>
      <c r="BS19" s="72"/>
      <c r="BT19" s="73"/>
      <c r="BU19" s="73"/>
      <c r="BV19" s="73"/>
      <c r="BW19" s="71"/>
      <c r="BX19" s="72"/>
      <c r="BY19" s="73"/>
      <c r="BZ19" s="73"/>
      <c r="CA19" s="73"/>
      <c r="CB19" s="71"/>
      <c r="CC19" s="72"/>
      <c r="CD19" s="73"/>
      <c r="CE19" s="73"/>
      <c r="CF19" s="73"/>
      <c r="CG19" s="82"/>
      <c r="CH19" s="69"/>
    </row>
    <row r="20" spans="1:86" ht="10.199999999999999" customHeight="1" x14ac:dyDescent="0.2">
      <c r="A20" s="10">
        <v>17</v>
      </c>
      <c r="B20" s="11" t="s">
        <v>28</v>
      </c>
      <c r="C20" s="33">
        <v>11</v>
      </c>
      <c r="D20" s="13">
        <v>28.7</v>
      </c>
      <c r="E20" s="12">
        <v>6220</v>
      </c>
      <c r="F20" s="14">
        <v>19</v>
      </c>
      <c r="G20" s="15" t="s">
        <v>25</v>
      </c>
      <c r="H20" s="33">
        <v>4</v>
      </c>
      <c r="I20" s="13">
        <v>35</v>
      </c>
      <c r="J20" s="12">
        <v>2420</v>
      </c>
      <c r="K20" s="14">
        <v>25</v>
      </c>
      <c r="L20" s="15" t="s">
        <v>86</v>
      </c>
      <c r="M20" s="33">
        <v>0</v>
      </c>
      <c r="N20" s="13"/>
      <c r="O20" s="12">
        <v>0</v>
      </c>
      <c r="P20" s="14">
        <v>30</v>
      </c>
      <c r="Q20" s="11" t="s">
        <v>124</v>
      </c>
      <c r="R20" s="33">
        <v>3</v>
      </c>
      <c r="S20" s="13">
        <v>27</v>
      </c>
      <c r="T20" s="12">
        <v>1800</v>
      </c>
      <c r="U20" s="14">
        <v>27</v>
      </c>
      <c r="V20" s="11" t="s">
        <v>172</v>
      </c>
      <c r="W20" s="33">
        <v>9</v>
      </c>
      <c r="X20" s="13">
        <v>28.7</v>
      </c>
      <c r="Y20" s="12">
        <v>5360</v>
      </c>
      <c r="Z20" s="14">
        <v>13</v>
      </c>
      <c r="AA20" s="35">
        <f t="shared" si="2"/>
        <v>27</v>
      </c>
      <c r="AB20" s="30">
        <f t="shared" si="3"/>
        <v>-24</v>
      </c>
      <c r="AD20" s="76"/>
      <c r="AE20" s="77"/>
      <c r="AF20" s="78"/>
      <c r="AG20" s="79"/>
      <c r="AH20" s="79"/>
      <c r="AI20" s="79"/>
      <c r="AJ20" s="80"/>
      <c r="AK20" s="78"/>
      <c r="AL20" s="79"/>
      <c r="AM20" s="79"/>
      <c r="AN20" s="79"/>
      <c r="AO20" s="80"/>
      <c r="AP20" s="78"/>
      <c r="AQ20" s="79"/>
      <c r="AR20" s="79"/>
      <c r="AS20" s="79"/>
      <c r="AT20" s="77"/>
      <c r="AU20" s="78"/>
      <c r="AV20" s="79"/>
      <c r="AW20" s="79"/>
      <c r="AX20" s="79"/>
      <c r="AY20" s="77"/>
      <c r="AZ20" s="78"/>
      <c r="BA20" s="79"/>
      <c r="BB20" s="79"/>
      <c r="BC20" s="79"/>
      <c r="BD20" s="75"/>
      <c r="BE20" s="81"/>
      <c r="BG20" s="76"/>
      <c r="BH20" s="77"/>
      <c r="BI20" s="78"/>
      <c r="BJ20" s="79"/>
      <c r="BK20" s="79"/>
      <c r="BL20" s="79"/>
      <c r="BM20" s="80"/>
      <c r="BN20" s="78"/>
      <c r="BO20" s="79"/>
      <c r="BP20" s="79"/>
      <c r="BQ20" s="79"/>
      <c r="BR20" s="80"/>
      <c r="BS20" s="78"/>
      <c r="BT20" s="79"/>
      <c r="BU20" s="79"/>
      <c r="BV20" s="79"/>
      <c r="BW20" s="77"/>
      <c r="BX20" s="78"/>
      <c r="BY20" s="79"/>
      <c r="BZ20" s="79"/>
      <c r="CA20" s="79"/>
      <c r="CB20" s="77"/>
      <c r="CC20" s="78"/>
      <c r="CD20" s="79"/>
      <c r="CE20" s="79"/>
      <c r="CF20" s="79"/>
      <c r="CG20" s="75"/>
      <c r="CH20" s="81"/>
    </row>
    <row r="21" spans="1:86" ht="10.199999999999999" customHeight="1" x14ac:dyDescent="0.2">
      <c r="A21" s="10">
        <v>18</v>
      </c>
      <c r="B21" s="11" t="s">
        <v>164</v>
      </c>
      <c r="C21" s="33">
        <v>11</v>
      </c>
      <c r="D21" s="13">
        <v>27.5</v>
      </c>
      <c r="E21" s="12">
        <v>6340</v>
      </c>
      <c r="F21" s="14">
        <v>17</v>
      </c>
      <c r="G21" s="22" t="s">
        <v>107</v>
      </c>
      <c r="H21" s="34">
        <v>12</v>
      </c>
      <c r="I21" s="24">
        <v>24.5</v>
      </c>
      <c r="J21" s="23">
        <v>6620</v>
      </c>
      <c r="K21" s="25">
        <v>10</v>
      </c>
      <c r="L21" s="15" t="s">
        <v>149</v>
      </c>
      <c r="M21" s="33">
        <v>10</v>
      </c>
      <c r="N21" s="13">
        <v>26.4</v>
      </c>
      <c r="O21" s="12">
        <v>5740</v>
      </c>
      <c r="P21" s="14">
        <v>16</v>
      </c>
      <c r="Q21" s="11" t="s">
        <v>81</v>
      </c>
      <c r="R21" s="33">
        <v>6</v>
      </c>
      <c r="S21" s="13">
        <v>27</v>
      </c>
      <c r="T21" s="12">
        <v>3600</v>
      </c>
      <c r="U21" s="14">
        <v>22</v>
      </c>
      <c r="V21" s="11" t="s">
        <v>75</v>
      </c>
      <c r="W21" s="33">
        <v>11</v>
      </c>
      <c r="X21" s="13">
        <v>27</v>
      </c>
      <c r="Y21" s="12">
        <v>6340</v>
      </c>
      <c r="Z21" s="14">
        <v>10</v>
      </c>
      <c r="AA21" s="35">
        <f t="shared" si="2"/>
        <v>50</v>
      </c>
      <c r="AB21" s="30">
        <f t="shared" si="3"/>
        <v>-1</v>
      </c>
      <c r="AD21" s="76"/>
      <c r="AE21" s="77"/>
      <c r="AF21" s="78"/>
      <c r="AG21" s="79"/>
      <c r="AH21" s="79"/>
      <c r="AI21" s="79"/>
      <c r="AJ21" s="80"/>
      <c r="AK21" s="78"/>
      <c r="AL21" s="79"/>
      <c r="AM21" s="79"/>
      <c r="AN21" s="79"/>
      <c r="AO21" s="80"/>
      <c r="AP21" s="78"/>
      <c r="AQ21" s="79"/>
      <c r="AR21" s="79"/>
      <c r="AS21" s="79"/>
      <c r="AT21" s="77"/>
      <c r="AU21" s="78"/>
      <c r="AV21" s="79"/>
      <c r="AW21" s="79"/>
      <c r="AX21" s="79"/>
      <c r="AY21" s="77"/>
      <c r="AZ21" s="78"/>
      <c r="BA21" s="79"/>
      <c r="BB21" s="79"/>
      <c r="BC21" s="79"/>
      <c r="BD21" s="75"/>
      <c r="BE21" s="81"/>
      <c r="BG21" s="76"/>
      <c r="BH21" s="77"/>
      <c r="BI21" s="78"/>
      <c r="BJ21" s="79"/>
      <c r="BK21" s="79"/>
      <c r="BL21" s="79"/>
      <c r="BM21" s="80"/>
      <c r="BN21" s="78"/>
      <c r="BO21" s="79"/>
      <c r="BP21" s="79"/>
      <c r="BQ21" s="79"/>
      <c r="BR21" s="80"/>
      <c r="BS21" s="78"/>
      <c r="BT21" s="79"/>
      <c r="BU21" s="79"/>
      <c r="BV21" s="79"/>
      <c r="BW21" s="77"/>
      <c r="BX21" s="78"/>
      <c r="BY21" s="79"/>
      <c r="BZ21" s="79"/>
      <c r="CA21" s="79"/>
      <c r="CB21" s="77"/>
      <c r="CC21" s="78"/>
      <c r="CD21" s="79"/>
      <c r="CE21" s="79"/>
      <c r="CF21" s="79"/>
      <c r="CG21" s="75"/>
      <c r="CH21" s="81"/>
    </row>
    <row r="22" spans="1:86" ht="10.199999999999999" customHeight="1" x14ac:dyDescent="0.2">
      <c r="A22" s="10">
        <v>19</v>
      </c>
      <c r="B22" s="11" t="s">
        <v>145</v>
      </c>
      <c r="C22" s="33">
        <v>18</v>
      </c>
      <c r="D22" s="13">
        <v>31.1</v>
      </c>
      <c r="E22" s="12">
        <v>10480</v>
      </c>
      <c r="F22" s="14">
        <v>4</v>
      </c>
      <c r="G22" s="15" t="s">
        <v>16</v>
      </c>
      <c r="H22" s="33">
        <v>18</v>
      </c>
      <c r="I22" s="13">
        <v>36.4</v>
      </c>
      <c r="J22" s="12">
        <v>11720</v>
      </c>
      <c r="K22" s="14">
        <v>1</v>
      </c>
      <c r="L22" s="15" t="s">
        <v>133</v>
      </c>
      <c r="M22" s="33">
        <v>8</v>
      </c>
      <c r="N22" s="13">
        <v>25</v>
      </c>
      <c r="O22" s="12">
        <v>4340</v>
      </c>
      <c r="P22" s="14">
        <v>21</v>
      </c>
      <c r="Q22" s="11" t="s">
        <v>35</v>
      </c>
      <c r="R22" s="33">
        <v>14</v>
      </c>
      <c r="S22" s="13">
        <v>36.6</v>
      </c>
      <c r="T22" s="12">
        <v>8960</v>
      </c>
      <c r="U22" s="14">
        <v>7</v>
      </c>
      <c r="V22" s="11" t="s">
        <v>93</v>
      </c>
      <c r="W22" s="33">
        <v>4</v>
      </c>
      <c r="X22" s="13">
        <v>32.1</v>
      </c>
      <c r="Y22" s="12">
        <v>2440</v>
      </c>
      <c r="Z22" s="14">
        <v>27</v>
      </c>
      <c r="AA22" s="35">
        <f t="shared" si="2"/>
        <v>62</v>
      </c>
      <c r="AB22" s="30">
        <f t="shared" si="3"/>
        <v>11</v>
      </c>
      <c r="AD22" s="76"/>
      <c r="AE22" s="77"/>
      <c r="AF22" s="78"/>
      <c r="AG22" s="79"/>
      <c r="AH22" s="79"/>
      <c r="AI22" s="79"/>
      <c r="AJ22" s="80"/>
      <c r="AK22" s="78"/>
      <c r="AL22" s="79"/>
      <c r="AM22" s="79"/>
      <c r="AN22" s="79"/>
      <c r="AO22" s="80"/>
      <c r="AP22" s="78"/>
      <c r="AQ22" s="79"/>
      <c r="AR22" s="79"/>
      <c r="AS22" s="79"/>
      <c r="AT22" s="77"/>
      <c r="AU22" s="78"/>
      <c r="AV22" s="79"/>
      <c r="AW22" s="79"/>
      <c r="AX22" s="79"/>
      <c r="AY22" s="77"/>
      <c r="AZ22" s="78"/>
      <c r="BA22" s="79"/>
      <c r="BB22" s="79"/>
      <c r="BC22" s="79"/>
      <c r="BD22" s="75"/>
      <c r="BE22" s="81"/>
      <c r="BG22" s="76"/>
      <c r="BH22" s="77"/>
      <c r="BI22" s="78"/>
      <c r="BJ22" s="79"/>
      <c r="BK22" s="79"/>
      <c r="BL22" s="79"/>
      <c r="BM22" s="80"/>
      <c r="BN22" s="78"/>
      <c r="BO22" s="79"/>
      <c r="BP22" s="79"/>
      <c r="BQ22" s="79"/>
      <c r="BR22" s="80"/>
      <c r="BS22" s="78"/>
      <c r="BT22" s="79"/>
      <c r="BU22" s="79"/>
      <c r="BV22" s="79"/>
      <c r="BW22" s="77"/>
      <c r="BX22" s="78"/>
      <c r="BY22" s="79"/>
      <c r="BZ22" s="79"/>
      <c r="CA22" s="79"/>
      <c r="CB22" s="77"/>
      <c r="CC22" s="78"/>
      <c r="CD22" s="79"/>
      <c r="CE22" s="79"/>
      <c r="CF22" s="79"/>
      <c r="CG22" s="75"/>
      <c r="CH22" s="81"/>
    </row>
    <row r="23" spans="1:86" ht="10.199999999999999" customHeight="1" x14ac:dyDescent="0.2">
      <c r="A23" s="10">
        <v>20</v>
      </c>
      <c r="B23" s="11" t="s">
        <v>73</v>
      </c>
      <c r="C23" s="33">
        <v>4</v>
      </c>
      <c r="D23" s="13">
        <v>26</v>
      </c>
      <c r="E23" s="12">
        <v>2400</v>
      </c>
      <c r="F23" s="14">
        <v>28</v>
      </c>
      <c r="G23" s="15" t="s">
        <v>105</v>
      </c>
      <c r="H23" s="33">
        <v>12</v>
      </c>
      <c r="I23" s="13">
        <v>33.299999999999997</v>
      </c>
      <c r="J23" s="12">
        <v>7280</v>
      </c>
      <c r="K23" s="14">
        <v>8</v>
      </c>
      <c r="L23" s="15" t="s">
        <v>111</v>
      </c>
      <c r="M23" s="33">
        <v>15</v>
      </c>
      <c r="N23" s="13">
        <v>28.6</v>
      </c>
      <c r="O23" s="12">
        <v>8820</v>
      </c>
      <c r="P23" s="14">
        <v>7</v>
      </c>
      <c r="Q23" s="11" t="s">
        <v>43</v>
      </c>
      <c r="R23" s="33">
        <v>7</v>
      </c>
      <c r="S23" s="13">
        <v>25.1</v>
      </c>
      <c r="T23" s="12">
        <v>3940</v>
      </c>
      <c r="U23" s="14">
        <v>19</v>
      </c>
      <c r="V23" s="11" t="s">
        <v>142</v>
      </c>
      <c r="W23" s="33">
        <v>5</v>
      </c>
      <c r="X23" s="13">
        <v>27</v>
      </c>
      <c r="Y23" s="12">
        <v>2860</v>
      </c>
      <c r="Z23" s="14">
        <v>24</v>
      </c>
      <c r="AA23" s="35">
        <f t="shared" si="2"/>
        <v>43</v>
      </c>
      <c r="AB23" s="30">
        <f t="shared" si="3"/>
        <v>-8</v>
      </c>
      <c r="AD23" s="76"/>
      <c r="AE23" s="77"/>
      <c r="AF23" s="78"/>
      <c r="AG23" s="79"/>
      <c r="AH23" s="79"/>
      <c r="AI23" s="79"/>
      <c r="AJ23" s="80"/>
      <c r="AK23" s="78"/>
      <c r="AL23" s="79"/>
      <c r="AM23" s="79"/>
      <c r="AN23" s="79"/>
      <c r="AO23" s="80"/>
      <c r="AP23" s="78"/>
      <c r="AQ23" s="79"/>
      <c r="AR23" s="79"/>
      <c r="AS23" s="79"/>
      <c r="AT23" s="77"/>
      <c r="AU23" s="78"/>
      <c r="AV23" s="79"/>
      <c r="AW23" s="79"/>
      <c r="AX23" s="79"/>
      <c r="AY23" s="77"/>
      <c r="AZ23" s="78"/>
      <c r="BA23" s="79"/>
      <c r="BB23" s="79"/>
      <c r="BC23" s="79"/>
      <c r="BD23" s="75"/>
      <c r="BE23" s="81"/>
      <c r="BG23" s="76"/>
      <c r="BH23" s="77"/>
      <c r="BI23" s="78"/>
      <c r="BJ23" s="79"/>
      <c r="BK23" s="79"/>
      <c r="BL23" s="79"/>
      <c r="BM23" s="80"/>
      <c r="BN23" s="78"/>
      <c r="BO23" s="79"/>
      <c r="BP23" s="79"/>
      <c r="BQ23" s="79"/>
      <c r="BR23" s="80"/>
      <c r="BS23" s="78"/>
      <c r="BT23" s="79"/>
      <c r="BU23" s="79"/>
      <c r="BV23" s="79"/>
      <c r="BW23" s="77"/>
      <c r="BX23" s="78"/>
      <c r="BY23" s="79"/>
      <c r="BZ23" s="79"/>
      <c r="CA23" s="79"/>
      <c r="CB23" s="77"/>
      <c r="CC23" s="78"/>
      <c r="CD23" s="79"/>
      <c r="CE23" s="79"/>
      <c r="CF23" s="79"/>
      <c r="CG23" s="75"/>
      <c r="CH23" s="81"/>
    </row>
    <row r="24" spans="1:86" ht="10.199999999999999" customHeight="1" x14ac:dyDescent="0.2">
      <c r="A24" s="10">
        <v>21</v>
      </c>
      <c r="B24" s="11" t="s">
        <v>60</v>
      </c>
      <c r="C24" s="33">
        <v>13</v>
      </c>
      <c r="D24" s="13">
        <v>29</v>
      </c>
      <c r="E24" s="12">
        <v>7800</v>
      </c>
      <c r="F24" s="14">
        <v>10</v>
      </c>
      <c r="G24" s="15" t="s">
        <v>37</v>
      </c>
      <c r="H24" s="33">
        <v>5</v>
      </c>
      <c r="I24" s="13">
        <v>29</v>
      </c>
      <c r="J24" s="12">
        <v>3160</v>
      </c>
      <c r="K24" s="14">
        <v>19</v>
      </c>
      <c r="L24" s="22" t="s">
        <v>106</v>
      </c>
      <c r="M24" s="34">
        <v>14</v>
      </c>
      <c r="N24" s="24">
        <v>31.5</v>
      </c>
      <c r="O24" s="23">
        <v>8960</v>
      </c>
      <c r="P24" s="25">
        <v>6</v>
      </c>
      <c r="Q24" s="11" t="s">
        <v>135</v>
      </c>
      <c r="R24" s="33">
        <v>11</v>
      </c>
      <c r="S24" s="13">
        <v>29</v>
      </c>
      <c r="T24" s="12">
        <v>6360</v>
      </c>
      <c r="U24" s="14">
        <v>11</v>
      </c>
      <c r="V24" s="11" t="s">
        <v>51</v>
      </c>
      <c r="W24" s="33">
        <v>8</v>
      </c>
      <c r="X24" s="13">
        <v>41</v>
      </c>
      <c r="Y24" s="12">
        <v>5120</v>
      </c>
      <c r="Z24" s="14">
        <v>15</v>
      </c>
      <c r="AA24" s="35">
        <f t="shared" si="2"/>
        <v>51</v>
      </c>
      <c r="AB24" s="30">
        <f t="shared" si="3"/>
        <v>0</v>
      </c>
      <c r="AD24" s="76"/>
      <c r="AE24" s="77"/>
      <c r="AF24" s="78"/>
      <c r="AG24" s="79"/>
      <c r="AH24" s="79"/>
      <c r="AI24" s="79"/>
      <c r="AJ24" s="80"/>
      <c r="AK24" s="78"/>
      <c r="AL24" s="79"/>
      <c r="AM24" s="79"/>
      <c r="AN24" s="79"/>
      <c r="AO24" s="80"/>
      <c r="AP24" s="78"/>
      <c r="AQ24" s="79"/>
      <c r="AR24" s="79"/>
      <c r="AS24" s="79"/>
      <c r="AT24" s="77"/>
      <c r="AU24" s="78"/>
      <c r="AV24" s="79"/>
      <c r="AW24" s="79"/>
      <c r="AX24" s="79"/>
      <c r="AY24" s="77"/>
      <c r="AZ24" s="78"/>
      <c r="BA24" s="79"/>
      <c r="BB24" s="79"/>
      <c r="BC24" s="79"/>
      <c r="BD24" s="75"/>
      <c r="BE24" s="81"/>
      <c r="BG24" s="76"/>
      <c r="BH24" s="77"/>
      <c r="BI24" s="78"/>
      <c r="BJ24" s="79"/>
      <c r="BK24" s="79"/>
      <c r="BL24" s="79"/>
      <c r="BM24" s="80"/>
      <c r="BN24" s="78"/>
      <c r="BO24" s="79"/>
      <c r="BP24" s="79"/>
      <c r="BQ24" s="79"/>
      <c r="BR24" s="80"/>
      <c r="BS24" s="78"/>
      <c r="BT24" s="79"/>
      <c r="BU24" s="79"/>
      <c r="BV24" s="79"/>
      <c r="BW24" s="77"/>
      <c r="BX24" s="78"/>
      <c r="BY24" s="79"/>
      <c r="BZ24" s="79"/>
      <c r="CA24" s="79"/>
      <c r="CB24" s="77"/>
      <c r="CC24" s="78"/>
      <c r="CD24" s="79"/>
      <c r="CE24" s="79"/>
      <c r="CF24" s="79"/>
      <c r="CG24" s="75"/>
      <c r="CH24" s="81"/>
    </row>
    <row r="25" spans="1:86" ht="10.199999999999999" customHeight="1" x14ac:dyDescent="0.2">
      <c r="A25" s="10">
        <v>22</v>
      </c>
      <c r="B25" s="11" t="s">
        <v>18</v>
      </c>
      <c r="C25" s="33">
        <v>7</v>
      </c>
      <c r="D25" s="13">
        <v>31.5</v>
      </c>
      <c r="E25" s="12">
        <v>4140</v>
      </c>
      <c r="F25" s="14">
        <v>25</v>
      </c>
      <c r="G25" s="15" t="s">
        <v>88</v>
      </c>
      <c r="H25" s="33">
        <v>5</v>
      </c>
      <c r="I25" s="13">
        <v>28.6</v>
      </c>
      <c r="J25" s="12">
        <v>3140</v>
      </c>
      <c r="K25" s="14">
        <v>20</v>
      </c>
      <c r="L25" s="15" t="s">
        <v>166</v>
      </c>
      <c r="M25" s="33">
        <v>7</v>
      </c>
      <c r="N25" s="13">
        <v>30.1</v>
      </c>
      <c r="O25" s="12">
        <v>4260</v>
      </c>
      <c r="P25" s="14">
        <v>22</v>
      </c>
      <c r="Q25" s="11" t="s">
        <v>147</v>
      </c>
      <c r="R25" s="33">
        <v>7</v>
      </c>
      <c r="S25" s="13">
        <v>28.6</v>
      </c>
      <c r="T25" s="12">
        <v>4440</v>
      </c>
      <c r="U25" s="14">
        <v>17</v>
      </c>
      <c r="V25" s="11" t="s">
        <v>173</v>
      </c>
      <c r="W25" s="33">
        <v>1</v>
      </c>
      <c r="X25" s="13">
        <v>26.1</v>
      </c>
      <c r="Y25" s="12">
        <v>640</v>
      </c>
      <c r="Z25" s="14">
        <v>29</v>
      </c>
      <c r="AA25" s="35">
        <f t="shared" si="2"/>
        <v>27</v>
      </c>
      <c r="AB25" s="30">
        <f t="shared" si="3"/>
        <v>-24</v>
      </c>
      <c r="AD25" s="76"/>
      <c r="AE25" s="77"/>
      <c r="AF25" s="78"/>
      <c r="AG25" s="79"/>
      <c r="AH25" s="79"/>
      <c r="AI25" s="79"/>
      <c r="AJ25" s="80"/>
      <c r="AK25" s="78"/>
      <c r="AL25" s="79"/>
      <c r="AM25" s="79"/>
      <c r="AN25" s="79"/>
      <c r="AO25" s="80"/>
      <c r="AP25" s="78"/>
      <c r="AQ25" s="79"/>
      <c r="AR25" s="79"/>
      <c r="AS25" s="79"/>
      <c r="AT25" s="77"/>
      <c r="AU25" s="78"/>
      <c r="AV25" s="79"/>
      <c r="AW25" s="79"/>
      <c r="AX25" s="79"/>
      <c r="AY25" s="77"/>
      <c r="AZ25" s="78"/>
      <c r="BA25" s="79"/>
      <c r="BB25" s="79"/>
      <c r="BC25" s="79"/>
      <c r="BD25" s="75"/>
      <c r="BE25" s="81"/>
      <c r="BG25" s="76"/>
      <c r="BH25" s="77"/>
      <c r="BI25" s="78"/>
      <c r="BJ25" s="79"/>
      <c r="BK25" s="79"/>
      <c r="BL25" s="79"/>
      <c r="BM25" s="80"/>
      <c r="BN25" s="78"/>
      <c r="BO25" s="79"/>
      <c r="BP25" s="79"/>
      <c r="BQ25" s="79"/>
      <c r="BR25" s="80"/>
      <c r="BS25" s="78"/>
      <c r="BT25" s="79"/>
      <c r="BU25" s="79"/>
      <c r="BV25" s="79"/>
      <c r="BW25" s="77"/>
      <c r="BX25" s="78"/>
      <c r="BY25" s="79"/>
      <c r="BZ25" s="79"/>
      <c r="CA25" s="79"/>
      <c r="CB25" s="77"/>
      <c r="CC25" s="78"/>
      <c r="CD25" s="79"/>
      <c r="CE25" s="79"/>
      <c r="CF25" s="79"/>
      <c r="CG25" s="75"/>
      <c r="CH25" s="81"/>
    </row>
    <row r="26" spans="1:86" ht="10.199999999999999" customHeight="1" x14ac:dyDescent="0.2">
      <c r="A26" s="10">
        <v>23</v>
      </c>
      <c r="B26" s="11" t="s">
        <v>98</v>
      </c>
      <c r="C26" s="33">
        <v>2</v>
      </c>
      <c r="D26" s="13">
        <v>22.7</v>
      </c>
      <c r="E26" s="12">
        <v>1080</v>
      </c>
      <c r="F26" s="14">
        <v>29</v>
      </c>
      <c r="G26" s="15" t="s">
        <v>179</v>
      </c>
      <c r="H26" s="33">
        <v>1</v>
      </c>
      <c r="I26" s="13">
        <v>22.2</v>
      </c>
      <c r="J26" s="12">
        <v>560</v>
      </c>
      <c r="K26" s="14">
        <v>30</v>
      </c>
      <c r="L26" s="15" t="s">
        <v>68</v>
      </c>
      <c r="M26" s="33">
        <v>2</v>
      </c>
      <c r="N26" s="13">
        <v>26.6</v>
      </c>
      <c r="O26" s="12">
        <v>1180</v>
      </c>
      <c r="P26" s="14">
        <v>27</v>
      </c>
      <c r="Q26" s="11" t="s">
        <v>121</v>
      </c>
      <c r="R26" s="33">
        <v>1</v>
      </c>
      <c r="S26" s="13">
        <v>26.7</v>
      </c>
      <c r="T26" s="12">
        <v>640</v>
      </c>
      <c r="U26" s="14">
        <v>30</v>
      </c>
      <c r="V26" s="26" t="s">
        <v>108</v>
      </c>
      <c r="W26" s="34">
        <v>5</v>
      </c>
      <c r="X26" s="24">
        <v>25.6</v>
      </c>
      <c r="Y26" s="23">
        <v>2700</v>
      </c>
      <c r="Z26" s="25">
        <v>26</v>
      </c>
      <c r="AA26" s="35">
        <f t="shared" si="2"/>
        <v>11</v>
      </c>
      <c r="AB26" s="30">
        <f t="shared" si="3"/>
        <v>-40</v>
      </c>
      <c r="AD26" s="76"/>
      <c r="AE26" s="77"/>
      <c r="AF26" s="78"/>
      <c r="AG26" s="79"/>
      <c r="AH26" s="79"/>
      <c r="AI26" s="79"/>
      <c r="AJ26" s="80"/>
      <c r="AK26" s="78"/>
      <c r="AL26" s="79"/>
      <c r="AM26" s="79"/>
      <c r="AN26" s="79"/>
      <c r="AO26" s="80"/>
      <c r="AP26" s="78"/>
      <c r="AQ26" s="79"/>
      <c r="AR26" s="79"/>
      <c r="AS26" s="79"/>
      <c r="AT26" s="77"/>
      <c r="AU26" s="78"/>
      <c r="AV26" s="79"/>
      <c r="AW26" s="79"/>
      <c r="AX26" s="79"/>
      <c r="AY26" s="77"/>
      <c r="AZ26" s="78"/>
      <c r="BA26" s="79"/>
      <c r="BB26" s="79"/>
      <c r="BC26" s="79"/>
      <c r="BD26" s="75"/>
      <c r="BE26" s="81"/>
      <c r="BG26" s="76"/>
      <c r="BH26" s="77"/>
      <c r="BI26" s="78"/>
      <c r="BJ26" s="79"/>
      <c r="BK26" s="79"/>
      <c r="BL26" s="79"/>
      <c r="BM26" s="80"/>
      <c r="BN26" s="78"/>
      <c r="BO26" s="79"/>
      <c r="BP26" s="79"/>
      <c r="BQ26" s="79"/>
      <c r="BR26" s="80"/>
      <c r="BS26" s="78"/>
      <c r="BT26" s="79"/>
      <c r="BU26" s="79"/>
      <c r="BV26" s="79"/>
      <c r="BW26" s="77"/>
      <c r="BX26" s="78"/>
      <c r="BY26" s="79"/>
      <c r="BZ26" s="79"/>
      <c r="CA26" s="79"/>
      <c r="CB26" s="77"/>
      <c r="CC26" s="78"/>
      <c r="CD26" s="79"/>
      <c r="CE26" s="79"/>
      <c r="CF26" s="79"/>
      <c r="CG26" s="75"/>
      <c r="CH26" s="81"/>
    </row>
    <row r="27" spans="1:86" ht="10.199999999999999" customHeight="1" x14ac:dyDescent="0.2">
      <c r="A27" s="10">
        <v>24</v>
      </c>
      <c r="B27" s="11" t="s">
        <v>71</v>
      </c>
      <c r="C27" s="33">
        <v>4</v>
      </c>
      <c r="D27" s="13">
        <v>28.4</v>
      </c>
      <c r="E27" s="12">
        <v>2480</v>
      </c>
      <c r="F27" s="14">
        <v>27</v>
      </c>
      <c r="G27" s="15" t="s">
        <v>52</v>
      </c>
      <c r="H27" s="33">
        <v>4</v>
      </c>
      <c r="I27" s="13">
        <v>37.4</v>
      </c>
      <c r="J27" s="12">
        <v>2640</v>
      </c>
      <c r="K27" s="14">
        <v>23</v>
      </c>
      <c r="L27" s="15" t="s">
        <v>127</v>
      </c>
      <c r="M27" s="33">
        <v>9</v>
      </c>
      <c r="N27" s="13">
        <v>28.8</v>
      </c>
      <c r="O27" s="12">
        <v>5280</v>
      </c>
      <c r="P27" s="14">
        <v>19</v>
      </c>
      <c r="Q27" s="11" t="s">
        <v>139</v>
      </c>
      <c r="R27" s="33">
        <v>7</v>
      </c>
      <c r="S27" s="13">
        <v>37.299999999999997</v>
      </c>
      <c r="T27" s="12">
        <v>4700</v>
      </c>
      <c r="U27" s="14">
        <v>16</v>
      </c>
      <c r="V27" s="11" t="s">
        <v>33</v>
      </c>
      <c r="W27" s="33">
        <v>12</v>
      </c>
      <c r="X27" s="13">
        <v>37.4</v>
      </c>
      <c r="Y27" s="12">
        <v>7940</v>
      </c>
      <c r="Z27" s="14">
        <v>7</v>
      </c>
      <c r="AA27" s="35">
        <f t="shared" si="2"/>
        <v>36</v>
      </c>
      <c r="AB27" s="30">
        <f t="shared" si="3"/>
        <v>-15</v>
      </c>
      <c r="AD27" s="76"/>
      <c r="AE27" s="77"/>
      <c r="AF27" s="78"/>
      <c r="AG27" s="79"/>
      <c r="AH27" s="79"/>
      <c r="AI27" s="79"/>
      <c r="AJ27" s="80"/>
      <c r="AK27" s="78"/>
      <c r="AL27" s="79"/>
      <c r="AM27" s="79"/>
      <c r="AN27" s="79"/>
      <c r="AO27" s="80"/>
      <c r="AP27" s="78"/>
      <c r="AQ27" s="79"/>
      <c r="AR27" s="79"/>
      <c r="AS27" s="79"/>
      <c r="AT27" s="77"/>
      <c r="AU27" s="78"/>
      <c r="AV27" s="79"/>
      <c r="AW27" s="79"/>
      <c r="AX27" s="79"/>
      <c r="AY27" s="77"/>
      <c r="AZ27" s="78"/>
      <c r="BA27" s="79"/>
      <c r="BB27" s="79"/>
      <c r="BC27" s="79"/>
      <c r="BD27" s="75"/>
      <c r="BE27" s="81"/>
      <c r="BG27" s="76"/>
      <c r="BH27" s="77"/>
      <c r="BI27" s="78"/>
      <c r="BJ27" s="79"/>
      <c r="BK27" s="79"/>
      <c r="BL27" s="79"/>
      <c r="BM27" s="80"/>
      <c r="BN27" s="78"/>
      <c r="BO27" s="79"/>
      <c r="BP27" s="79"/>
      <c r="BQ27" s="79"/>
      <c r="BR27" s="80"/>
      <c r="BS27" s="78"/>
      <c r="BT27" s="79"/>
      <c r="BU27" s="79"/>
      <c r="BV27" s="79"/>
      <c r="BW27" s="77"/>
      <c r="BX27" s="78"/>
      <c r="BY27" s="79"/>
      <c r="BZ27" s="79"/>
      <c r="CA27" s="79"/>
      <c r="CB27" s="77"/>
      <c r="CC27" s="78"/>
      <c r="CD27" s="79"/>
      <c r="CE27" s="79"/>
      <c r="CF27" s="79"/>
      <c r="CG27" s="75"/>
      <c r="CH27" s="81"/>
    </row>
    <row r="28" spans="1:86" ht="10.199999999999999" customHeight="1" x14ac:dyDescent="0.2">
      <c r="A28" s="10">
        <v>25</v>
      </c>
      <c r="B28" s="11" t="s">
        <v>151</v>
      </c>
      <c r="C28" s="33">
        <v>7</v>
      </c>
      <c r="D28" s="13">
        <v>30.5</v>
      </c>
      <c r="E28" s="12">
        <v>4660</v>
      </c>
      <c r="F28" s="14">
        <v>24</v>
      </c>
      <c r="G28" s="15" t="s">
        <v>30</v>
      </c>
      <c r="H28" s="33">
        <v>10</v>
      </c>
      <c r="I28" s="13">
        <v>31</v>
      </c>
      <c r="J28" s="12">
        <v>6500</v>
      </c>
      <c r="K28" s="14">
        <v>11</v>
      </c>
      <c r="L28" s="15" t="s">
        <v>23</v>
      </c>
      <c r="M28" s="33">
        <v>18</v>
      </c>
      <c r="N28" s="13">
        <v>30.1</v>
      </c>
      <c r="O28" s="12">
        <v>11240</v>
      </c>
      <c r="P28" s="14">
        <v>3</v>
      </c>
      <c r="Q28" s="11" t="s">
        <v>131</v>
      </c>
      <c r="R28" s="33">
        <v>5</v>
      </c>
      <c r="S28" s="13">
        <v>28.9</v>
      </c>
      <c r="T28" s="12">
        <v>3100</v>
      </c>
      <c r="U28" s="14">
        <v>25</v>
      </c>
      <c r="V28" s="11" t="s">
        <v>46</v>
      </c>
      <c r="W28" s="33">
        <v>5</v>
      </c>
      <c r="X28" s="13">
        <v>27.5</v>
      </c>
      <c r="Y28" s="12">
        <v>3220</v>
      </c>
      <c r="Z28" s="14">
        <v>21</v>
      </c>
      <c r="AA28" s="35">
        <f t="shared" si="2"/>
        <v>45</v>
      </c>
      <c r="AB28" s="30">
        <f t="shared" si="3"/>
        <v>-6</v>
      </c>
      <c r="AD28" s="76"/>
      <c r="AE28" s="77"/>
      <c r="AF28" s="78"/>
      <c r="AG28" s="79"/>
      <c r="AH28" s="79"/>
      <c r="AI28" s="79"/>
      <c r="AJ28" s="80"/>
      <c r="AK28" s="78"/>
      <c r="AL28" s="79"/>
      <c r="AM28" s="79"/>
      <c r="AN28" s="79"/>
      <c r="AO28" s="80"/>
      <c r="AP28" s="78"/>
      <c r="AQ28" s="79"/>
      <c r="AR28" s="79"/>
      <c r="AS28" s="79"/>
      <c r="AT28" s="77"/>
      <c r="AU28" s="78"/>
      <c r="AV28" s="79"/>
      <c r="AW28" s="79"/>
      <c r="AX28" s="79"/>
      <c r="AY28" s="77"/>
      <c r="AZ28" s="78"/>
      <c r="BA28" s="79"/>
      <c r="BB28" s="79"/>
      <c r="BC28" s="79"/>
      <c r="BD28" s="75"/>
      <c r="BE28" s="81"/>
      <c r="BG28" s="76"/>
      <c r="BH28" s="77"/>
      <c r="BI28" s="78"/>
      <c r="BJ28" s="79"/>
      <c r="BK28" s="79"/>
      <c r="BL28" s="79"/>
      <c r="BM28" s="80"/>
      <c r="BN28" s="78"/>
      <c r="BO28" s="79"/>
      <c r="BP28" s="79"/>
      <c r="BQ28" s="79"/>
      <c r="BR28" s="80"/>
      <c r="BS28" s="78"/>
      <c r="BT28" s="79"/>
      <c r="BU28" s="79"/>
      <c r="BV28" s="79"/>
      <c r="BW28" s="77"/>
      <c r="BX28" s="78"/>
      <c r="BY28" s="79"/>
      <c r="BZ28" s="79"/>
      <c r="CA28" s="79"/>
      <c r="CB28" s="77"/>
      <c r="CC28" s="78"/>
      <c r="CD28" s="79"/>
      <c r="CE28" s="79"/>
      <c r="CF28" s="79"/>
      <c r="CG28" s="75"/>
      <c r="CH28" s="81"/>
    </row>
    <row r="29" spans="1:86" ht="10.199999999999999" customHeight="1" x14ac:dyDescent="0.2">
      <c r="A29" s="10">
        <v>26</v>
      </c>
      <c r="B29" s="11" t="s">
        <v>87</v>
      </c>
      <c r="C29" s="33">
        <v>13</v>
      </c>
      <c r="D29" s="13">
        <v>28.2</v>
      </c>
      <c r="E29" s="12">
        <v>7980</v>
      </c>
      <c r="F29" s="14">
        <v>9</v>
      </c>
      <c r="G29" s="15" t="s">
        <v>27</v>
      </c>
      <c r="H29" s="33">
        <v>12</v>
      </c>
      <c r="I29" s="13">
        <v>29.1</v>
      </c>
      <c r="J29" s="12">
        <v>7660</v>
      </c>
      <c r="K29" s="14">
        <v>6</v>
      </c>
      <c r="L29" s="15" t="s">
        <v>125</v>
      </c>
      <c r="M29" s="33">
        <v>10</v>
      </c>
      <c r="N29" s="13">
        <v>27.4</v>
      </c>
      <c r="O29" s="12">
        <v>6200</v>
      </c>
      <c r="P29" s="14">
        <v>12</v>
      </c>
      <c r="Q29" s="11" t="s">
        <v>169</v>
      </c>
      <c r="R29" s="33">
        <v>11</v>
      </c>
      <c r="S29" s="13">
        <v>28.4</v>
      </c>
      <c r="T29" s="12">
        <v>7040</v>
      </c>
      <c r="U29" s="14">
        <v>10</v>
      </c>
      <c r="V29" s="11" t="s">
        <v>59</v>
      </c>
      <c r="W29" s="33">
        <v>13</v>
      </c>
      <c r="X29" s="13">
        <v>37</v>
      </c>
      <c r="Y29" s="12">
        <v>8900</v>
      </c>
      <c r="Z29" s="14">
        <v>5</v>
      </c>
      <c r="AA29" s="35">
        <f t="shared" si="2"/>
        <v>59</v>
      </c>
      <c r="AB29" s="32">
        <f t="shared" si="3"/>
        <v>8</v>
      </c>
      <c r="AD29" s="76"/>
      <c r="AE29" s="77"/>
      <c r="AF29" s="78"/>
      <c r="AG29" s="79"/>
      <c r="AH29" s="79"/>
      <c r="AI29" s="79"/>
      <c r="AJ29" s="80"/>
      <c r="AK29" s="78"/>
      <c r="AL29" s="79"/>
      <c r="AM29" s="79"/>
      <c r="AN29" s="79"/>
      <c r="AO29" s="80"/>
      <c r="AP29" s="78"/>
      <c r="AQ29" s="79"/>
      <c r="AR29" s="79"/>
      <c r="AS29" s="79"/>
      <c r="AT29" s="77"/>
      <c r="AU29" s="78"/>
      <c r="AV29" s="79"/>
      <c r="AW29" s="79"/>
      <c r="AX29" s="79"/>
      <c r="AY29" s="77"/>
      <c r="AZ29" s="78"/>
      <c r="BA29" s="79"/>
      <c r="BB29" s="79"/>
      <c r="BC29" s="79"/>
      <c r="BD29" s="75"/>
      <c r="BE29" s="81"/>
      <c r="BG29" s="76"/>
      <c r="BH29" s="77"/>
      <c r="BI29" s="78"/>
      <c r="BJ29" s="79"/>
      <c r="BK29" s="79"/>
      <c r="BL29" s="79"/>
      <c r="BM29" s="80"/>
      <c r="BN29" s="78"/>
      <c r="BO29" s="79"/>
      <c r="BP29" s="79"/>
      <c r="BQ29" s="79"/>
      <c r="BR29" s="80"/>
      <c r="BS29" s="78"/>
      <c r="BT29" s="79"/>
      <c r="BU29" s="79"/>
      <c r="BV29" s="79"/>
      <c r="BW29" s="77"/>
      <c r="BX29" s="78"/>
      <c r="BY29" s="79"/>
      <c r="BZ29" s="79"/>
      <c r="CA29" s="79"/>
      <c r="CB29" s="77"/>
      <c r="CC29" s="78"/>
      <c r="CD29" s="79"/>
      <c r="CE29" s="79"/>
      <c r="CF29" s="79"/>
      <c r="CG29" s="75"/>
      <c r="CH29" s="81"/>
    </row>
    <row r="30" spans="1:86" ht="10.199999999999999" customHeight="1" x14ac:dyDescent="0.2">
      <c r="A30" s="10">
        <v>27</v>
      </c>
      <c r="B30" s="11" t="s">
        <v>80</v>
      </c>
      <c r="C30" s="33">
        <v>33</v>
      </c>
      <c r="D30" s="13">
        <v>37</v>
      </c>
      <c r="E30" s="12">
        <v>20720</v>
      </c>
      <c r="F30" s="14">
        <v>1</v>
      </c>
      <c r="G30" s="15" t="s">
        <v>95</v>
      </c>
      <c r="H30" s="33">
        <v>7</v>
      </c>
      <c r="I30" s="13">
        <v>36.700000000000003</v>
      </c>
      <c r="J30" s="12">
        <v>4480</v>
      </c>
      <c r="K30" s="14">
        <v>15</v>
      </c>
      <c r="L30" s="15" t="s">
        <v>50</v>
      </c>
      <c r="M30" s="33">
        <v>38</v>
      </c>
      <c r="N30" s="13">
        <v>29.2</v>
      </c>
      <c r="O30" s="12">
        <v>23940</v>
      </c>
      <c r="P30" s="14">
        <v>1</v>
      </c>
      <c r="Q30" s="11" t="s">
        <v>116</v>
      </c>
      <c r="R30" s="33">
        <v>42</v>
      </c>
      <c r="S30" s="13">
        <v>30.8</v>
      </c>
      <c r="T30" s="12">
        <v>25380</v>
      </c>
      <c r="U30" s="14">
        <v>1</v>
      </c>
      <c r="V30" s="11" t="s">
        <v>134</v>
      </c>
      <c r="W30" s="33">
        <v>16</v>
      </c>
      <c r="X30" s="13">
        <v>27.8</v>
      </c>
      <c r="Y30" s="12">
        <v>9920</v>
      </c>
      <c r="Z30" s="14">
        <v>3</v>
      </c>
      <c r="AA30" s="35">
        <f t="shared" si="2"/>
        <v>136</v>
      </c>
      <c r="AB30" s="30">
        <f t="shared" si="3"/>
        <v>85</v>
      </c>
      <c r="AD30" s="76"/>
      <c r="AE30" s="77"/>
      <c r="AF30" s="78"/>
      <c r="AG30" s="79"/>
      <c r="AH30" s="79"/>
      <c r="AI30" s="79"/>
      <c r="AJ30" s="80"/>
      <c r="AK30" s="78"/>
      <c r="AL30" s="79"/>
      <c r="AM30" s="79"/>
      <c r="AN30" s="79"/>
      <c r="AO30" s="80"/>
      <c r="AP30" s="78"/>
      <c r="AQ30" s="79"/>
      <c r="AR30" s="79"/>
      <c r="AS30" s="79"/>
      <c r="AT30" s="77"/>
      <c r="AU30" s="78"/>
      <c r="AV30" s="79"/>
      <c r="AW30" s="79"/>
      <c r="AX30" s="79"/>
      <c r="AY30" s="77"/>
      <c r="AZ30" s="78"/>
      <c r="BA30" s="79"/>
      <c r="BB30" s="79"/>
      <c r="BC30" s="79"/>
      <c r="BD30" s="75"/>
      <c r="BE30" s="81"/>
      <c r="BG30" s="76"/>
      <c r="BH30" s="77"/>
      <c r="BI30" s="78"/>
      <c r="BJ30" s="79"/>
      <c r="BK30" s="79"/>
      <c r="BL30" s="79"/>
      <c r="BM30" s="80"/>
      <c r="BN30" s="78"/>
      <c r="BO30" s="79"/>
      <c r="BP30" s="79"/>
      <c r="BQ30" s="79"/>
      <c r="BR30" s="80"/>
      <c r="BS30" s="78"/>
      <c r="BT30" s="79"/>
      <c r="BU30" s="79"/>
      <c r="BV30" s="79"/>
      <c r="BW30" s="77"/>
      <c r="BX30" s="78"/>
      <c r="BY30" s="79"/>
      <c r="BZ30" s="79"/>
      <c r="CA30" s="79"/>
      <c r="CB30" s="77"/>
      <c r="CC30" s="78"/>
      <c r="CD30" s="79"/>
      <c r="CE30" s="79"/>
      <c r="CF30" s="79"/>
      <c r="CG30" s="75"/>
      <c r="CH30" s="81"/>
    </row>
    <row r="31" spans="1:86" ht="10.199999999999999" customHeight="1" x14ac:dyDescent="0.2">
      <c r="A31" s="10">
        <v>28</v>
      </c>
      <c r="B31" s="26" t="s">
        <v>22</v>
      </c>
      <c r="C31" s="34">
        <v>15</v>
      </c>
      <c r="D31" s="24">
        <v>27.8</v>
      </c>
      <c r="E31" s="23">
        <v>9300</v>
      </c>
      <c r="F31" s="25">
        <v>6</v>
      </c>
      <c r="G31" s="15" t="s">
        <v>77</v>
      </c>
      <c r="H31" s="33">
        <v>3</v>
      </c>
      <c r="I31" s="13">
        <v>25.7</v>
      </c>
      <c r="J31" s="12">
        <v>1840</v>
      </c>
      <c r="K31" s="14">
        <v>29</v>
      </c>
      <c r="L31" s="15" t="s">
        <v>38</v>
      </c>
      <c r="M31" s="33">
        <v>35</v>
      </c>
      <c r="N31" s="13">
        <v>35</v>
      </c>
      <c r="O31" s="12">
        <v>22140</v>
      </c>
      <c r="P31" s="14">
        <v>2</v>
      </c>
      <c r="Q31" s="11" t="s">
        <v>29</v>
      </c>
      <c r="R31" s="33">
        <v>18</v>
      </c>
      <c r="S31" s="13">
        <v>34.4</v>
      </c>
      <c r="T31" s="12">
        <v>11280</v>
      </c>
      <c r="U31" s="14">
        <v>4</v>
      </c>
      <c r="V31" s="11" t="s">
        <v>152</v>
      </c>
      <c r="W31" s="33">
        <v>14</v>
      </c>
      <c r="X31" s="13">
        <v>27.9</v>
      </c>
      <c r="Y31" s="12">
        <v>8560</v>
      </c>
      <c r="Z31" s="14">
        <v>6</v>
      </c>
      <c r="AA31" s="35">
        <f t="shared" si="2"/>
        <v>85</v>
      </c>
      <c r="AB31" s="30">
        <f t="shared" si="3"/>
        <v>34</v>
      </c>
      <c r="AD31" s="76"/>
      <c r="AE31" s="77"/>
      <c r="AF31" s="78"/>
      <c r="AG31" s="79"/>
      <c r="AH31" s="79"/>
      <c r="AI31" s="79"/>
      <c r="AJ31" s="80"/>
      <c r="AK31" s="78"/>
      <c r="AL31" s="79"/>
      <c r="AM31" s="79"/>
      <c r="AN31" s="79"/>
      <c r="AO31" s="80"/>
      <c r="AP31" s="78"/>
      <c r="AQ31" s="79"/>
      <c r="AR31" s="79"/>
      <c r="AS31" s="79"/>
      <c r="AT31" s="77"/>
      <c r="AU31" s="78"/>
      <c r="AV31" s="79"/>
      <c r="AW31" s="79"/>
      <c r="AX31" s="79"/>
      <c r="AY31" s="77"/>
      <c r="AZ31" s="78"/>
      <c r="BA31" s="79"/>
      <c r="BB31" s="79"/>
      <c r="BC31" s="79"/>
      <c r="BD31" s="75"/>
      <c r="BE31" s="81"/>
      <c r="BG31" s="76"/>
      <c r="BH31" s="77"/>
      <c r="BI31" s="78"/>
      <c r="BJ31" s="79"/>
      <c r="BK31" s="79"/>
      <c r="BL31" s="79"/>
      <c r="BM31" s="80"/>
      <c r="BN31" s="78"/>
      <c r="BO31" s="79"/>
      <c r="BP31" s="79"/>
      <c r="BQ31" s="79"/>
      <c r="BR31" s="80"/>
      <c r="BS31" s="78"/>
      <c r="BT31" s="79"/>
      <c r="BU31" s="79"/>
      <c r="BV31" s="79"/>
      <c r="BW31" s="77"/>
      <c r="BX31" s="78"/>
      <c r="BY31" s="79"/>
      <c r="BZ31" s="79"/>
      <c r="CA31" s="79"/>
      <c r="CB31" s="77"/>
      <c r="CC31" s="78"/>
      <c r="CD31" s="79"/>
      <c r="CE31" s="79"/>
      <c r="CF31" s="79"/>
      <c r="CG31" s="75"/>
      <c r="CH31" s="81"/>
    </row>
    <row r="32" spans="1:86" ht="10.199999999999999" customHeight="1" x14ac:dyDescent="0.2">
      <c r="A32" s="10">
        <v>29</v>
      </c>
      <c r="B32" s="11" t="s">
        <v>122</v>
      </c>
      <c r="C32" s="33">
        <v>12</v>
      </c>
      <c r="D32" s="13">
        <v>28.5</v>
      </c>
      <c r="E32" s="12">
        <v>7420</v>
      </c>
      <c r="F32" s="14">
        <v>13</v>
      </c>
      <c r="G32" s="15" t="s">
        <v>144</v>
      </c>
      <c r="H32" s="33">
        <v>8</v>
      </c>
      <c r="I32" s="13">
        <v>27.2</v>
      </c>
      <c r="J32" s="12">
        <v>4880</v>
      </c>
      <c r="K32" s="14">
        <v>14</v>
      </c>
      <c r="L32" s="15" t="s">
        <v>45</v>
      </c>
      <c r="M32" s="33">
        <v>10</v>
      </c>
      <c r="N32" s="13">
        <v>29</v>
      </c>
      <c r="O32" s="12">
        <v>6100</v>
      </c>
      <c r="P32" s="14">
        <v>13</v>
      </c>
      <c r="Q32" s="11" t="s">
        <v>20</v>
      </c>
      <c r="R32" s="33">
        <v>27</v>
      </c>
      <c r="S32" s="13">
        <v>27.7</v>
      </c>
      <c r="T32" s="12">
        <v>16660</v>
      </c>
      <c r="U32" s="14">
        <v>2</v>
      </c>
      <c r="V32" s="11" t="s">
        <v>180</v>
      </c>
      <c r="W32" s="33">
        <v>20</v>
      </c>
      <c r="X32" s="13">
        <v>28.2</v>
      </c>
      <c r="Y32" s="12">
        <v>12320</v>
      </c>
      <c r="Z32" s="14">
        <v>1</v>
      </c>
      <c r="AA32" s="35">
        <f t="shared" si="2"/>
        <v>77</v>
      </c>
      <c r="AB32" s="30">
        <f t="shared" si="3"/>
        <v>26</v>
      </c>
      <c r="AD32" s="76"/>
      <c r="AE32" s="77"/>
      <c r="AF32" s="78"/>
      <c r="AG32" s="79"/>
      <c r="AH32" s="79"/>
      <c r="AI32" s="79"/>
      <c r="AJ32" s="80"/>
      <c r="AK32" s="78"/>
      <c r="AL32" s="79"/>
      <c r="AM32" s="79"/>
      <c r="AN32" s="79"/>
      <c r="AO32" s="80"/>
      <c r="AP32" s="78"/>
      <c r="AQ32" s="79"/>
      <c r="AR32" s="79"/>
      <c r="AS32" s="79"/>
      <c r="AT32" s="77"/>
      <c r="AU32" s="78"/>
      <c r="AV32" s="79"/>
      <c r="AW32" s="79"/>
      <c r="AX32" s="79"/>
      <c r="AY32" s="77"/>
      <c r="AZ32" s="78"/>
      <c r="BA32" s="79"/>
      <c r="BB32" s="79"/>
      <c r="BC32" s="79"/>
      <c r="BD32" s="75"/>
      <c r="BE32" s="81"/>
      <c r="BG32" s="76"/>
      <c r="BH32" s="77"/>
      <c r="BI32" s="78"/>
      <c r="BJ32" s="79"/>
      <c r="BK32" s="79"/>
      <c r="BL32" s="79"/>
      <c r="BM32" s="80"/>
      <c r="BN32" s="78"/>
      <c r="BO32" s="79"/>
      <c r="BP32" s="79"/>
      <c r="BQ32" s="79"/>
      <c r="BR32" s="80"/>
      <c r="BS32" s="78"/>
      <c r="BT32" s="79"/>
      <c r="BU32" s="79"/>
      <c r="BV32" s="79"/>
      <c r="BW32" s="77"/>
      <c r="BX32" s="78"/>
      <c r="BY32" s="79"/>
      <c r="BZ32" s="79"/>
      <c r="CA32" s="79"/>
      <c r="CB32" s="77"/>
      <c r="CC32" s="78"/>
      <c r="CD32" s="79"/>
      <c r="CE32" s="79"/>
      <c r="CF32" s="79"/>
      <c r="CG32" s="75"/>
      <c r="CH32" s="81"/>
    </row>
    <row r="33" spans="1:86" ht="10.199999999999999" customHeight="1" x14ac:dyDescent="0.2">
      <c r="A33" s="10">
        <v>30</v>
      </c>
      <c r="B33" s="11" t="s">
        <v>128</v>
      </c>
      <c r="C33" s="33">
        <v>18</v>
      </c>
      <c r="D33" s="13">
        <v>32.6</v>
      </c>
      <c r="E33" s="12">
        <v>11420</v>
      </c>
      <c r="F33" s="14">
        <v>3</v>
      </c>
      <c r="G33" s="15" t="s">
        <v>69</v>
      </c>
      <c r="H33" s="33">
        <v>4</v>
      </c>
      <c r="I33" s="13">
        <v>27.1</v>
      </c>
      <c r="J33" s="12">
        <v>2400</v>
      </c>
      <c r="K33" s="14">
        <v>26</v>
      </c>
      <c r="L33" s="15" t="s">
        <v>118</v>
      </c>
      <c r="M33" s="33">
        <v>15</v>
      </c>
      <c r="N33" s="13">
        <v>27.5</v>
      </c>
      <c r="O33" s="12">
        <v>9220</v>
      </c>
      <c r="P33" s="14">
        <v>5</v>
      </c>
      <c r="Q33" s="11" t="s">
        <v>58</v>
      </c>
      <c r="R33" s="33">
        <v>5</v>
      </c>
      <c r="S33" s="13">
        <v>36.4</v>
      </c>
      <c r="T33" s="12">
        <v>3260</v>
      </c>
      <c r="U33" s="14">
        <v>24</v>
      </c>
      <c r="V33" s="11" t="s">
        <v>171</v>
      </c>
      <c r="W33" s="33">
        <v>0</v>
      </c>
      <c r="X33" s="13"/>
      <c r="Y33" s="12">
        <v>0</v>
      </c>
      <c r="Z33" s="14">
        <v>30</v>
      </c>
      <c r="AA33" s="35">
        <f t="shared" si="2"/>
        <v>42</v>
      </c>
      <c r="AB33" s="32">
        <f t="shared" si="3"/>
        <v>-9</v>
      </c>
    </row>
    <row r="34" spans="1:86" s="8" customFormat="1" ht="12.9" customHeight="1" x14ac:dyDescent="0.2">
      <c r="A34" s="61" t="s">
        <v>162</v>
      </c>
      <c r="B34" s="62" t="s">
        <v>3</v>
      </c>
      <c r="C34" s="62"/>
      <c r="D34" s="62"/>
      <c r="E34" s="62"/>
      <c r="F34" s="62"/>
      <c r="G34" s="62" t="s">
        <v>6</v>
      </c>
      <c r="H34" s="62"/>
      <c r="I34" s="62"/>
      <c r="J34" s="62"/>
      <c r="K34" s="62"/>
      <c r="L34" s="62" t="s">
        <v>5</v>
      </c>
      <c r="M34" s="62"/>
      <c r="N34" s="62"/>
      <c r="O34" s="62"/>
      <c r="P34" s="62"/>
      <c r="Q34" s="62" t="s">
        <v>12</v>
      </c>
      <c r="R34" s="62"/>
      <c r="S34" s="62"/>
      <c r="T34" s="62"/>
      <c r="U34" s="62"/>
      <c r="V34" s="62" t="s">
        <v>11</v>
      </c>
      <c r="W34" s="62"/>
      <c r="X34" s="62"/>
      <c r="Y34" s="62"/>
      <c r="Z34" s="62"/>
      <c r="AA34" s="63" t="s">
        <v>9</v>
      </c>
      <c r="AB34" s="64" t="s">
        <v>160</v>
      </c>
    </row>
    <row r="35" spans="1:86" s="8" customFormat="1" ht="12.9" customHeight="1" x14ac:dyDescent="0.2">
      <c r="A35" s="65" t="s">
        <v>15</v>
      </c>
      <c r="B35" s="62" t="s">
        <v>4</v>
      </c>
      <c r="C35" s="62"/>
      <c r="D35" s="62"/>
      <c r="E35" s="62"/>
      <c r="F35" s="62"/>
      <c r="G35" s="62" t="s">
        <v>4</v>
      </c>
      <c r="H35" s="62"/>
      <c r="I35" s="62"/>
      <c r="J35" s="62"/>
      <c r="K35" s="62"/>
      <c r="L35" s="62" t="s">
        <v>4</v>
      </c>
      <c r="M35" s="62"/>
      <c r="N35" s="62"/>
      <c r="O35" s="62"/>
      <c r="P35" s="62"/>
      <c r="Q35" s="62" t="s">
        <v>4</v>
      </c>
      <c r="R35" s="62"/>
      <c r="S35" s="62"/>
      <c r="T35" s="62"/>
      <c r="U35" s="62"/>
      <c r="V35" s="62" t="s">
        <v>4</v>
      </c>
      <c r="W35" s="62"/>
      <c r="X35" s="62"/>
      <c r="Y35" s="62"/>
      <c r="Z35" s="62"/>
      <c r="AA35" s="63" t="s">
        <v>4</v>
      </c>
      <c r="AB35" s="66" t="s">
        <v>161</v>
      </c>
    </row>
    <row r="36" spans="1:86" s="8" customFormat="1" ht="12.9" customHeight="1" x14ac:dyDescent="0.2">
      <c r="A36" s="67">
        <v>2017</v>
      </c>
      <c r="B36" s="62">
        <f>SUM(C4:C33)</f>
        <v>356</v>
      </c>
      <c r="C36" s="62"/>
      <c r="D36" s="62"/>
      <c r="E36" s="62"/>
      <c r="F36" s="62"/>
      <c r="G36" s="62">
        <f>SUM(H4:H33)</f>
        <v>253</v>
      </c>
      <c r="H36" s="62"/>
      <c r="I36" s="62"/>
      <c r="J36" s="62"/>
      <c r="K36" s="62"/>
      <c r="L36" s="62">
        <f>SUM(M4:M33)</f>
        <v>330</v>
      </c>
      <c r="M36" s="62"/>
      <c r="N36" s="62"/>
      <c r="O36" s="62"/>
      <c r="P36" s="62"/>
      <c r="Q36" s="62">
        <f>SUM(R4:R33)</f>
        <v>315</v>
      </c>
      <c r="R36" s="62"/>
      <c r="S36" s="62"/>
      <c r="T36" s="62"/>
      <c r="U36" s="62"/>
      <c r="V36" s="62">
        <f>SUM(W4:W33)</f>
        <v>266</v>
      </c>
      <c r="W36" s="62"/>
      <c r="X36" s="62"/>
      <c r="Y36" s="62"/>
      <c r="Z36" s="62"/>
      <c r="AA36" s="63">
        <f>SUM(AA4:AA33)</f>
        <v>1520</v>
      </c>
      <c r="AB36" s="68">
        <f>SUM(AA36)/30</f>
        <v>50.666666666666664</v>
      </c>
    </row>
    <row r="38" spans="1:86" ht="17.399999999999999" x14ac:dyDescent="0.2">
      <c r="A38" s="46" t="s">
        <v>185</v>
      </c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D38" s="46" t="s">
        <v>187</v>
      </c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G38" s="55" t="s">
        <v>195</v>
      </c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5"/>
      <c r="BT38" s="55"/>
      <c r="BU38" s="55"/>
      <c r="BV38" s="55"/>
      <c r="BW38" s="55"/>
      <c r="BX38" s="55"/>
      <c r="BY38" s="55"/>
      <c r="BZ38" s="55"/>
      <c r="CA38" s="55"/>
      <c r="CB38" s="55"/>
      <c r="CC38" s="55"/>
      <c r="CD38" s="55"/>
      <c r="CE38" s="55"/>
      <c r="CF38" s="55"/>
      <c r="CG38" s="55"/>
      <c r="CH38" s="55"/>
    </row>
    <row r="39" spans="1:86" x14ac:dyDescent="0.2">
      <c r="A39" s="1" t="s">
        <v>8</v>
      </c>
      <c r="B39" s="47" t="s">
        <v>153</v>
      </c>
      <c r="C39" s="47"/>
      <c r="D39" s="47"/>
      <c r="E39" s="47"/>
      <c r="F39" s="48"/>
      <c r="G39" s="49" t="s">
        <v>154</v>
      </c>
      <c r="H39" s="47"/>
      <c r="I39" s="47"/>
      <c r="J39" s="47"/>
      <c r="K39" s="48"/>
      <c r="L39" s="49" t="s">
        <v>155</v>
      </c>
      <c r="M39" s="47"/>
      <c r="N39" s="47"/>
      <c r="O39" s="47"/>
      <c r="P39" s="48"/>
      <c r="Q39" s="49" t="s">
        <v>156</v>
      </c>
      <c r="R39" s="47"/>
      <c r="S39" s="47"/>
      <c r="T39" s="47"/>
      <c r="U39" s="48"/>
      <c r="V39" s="49" t="s">
        <v>157</v>
      </c>
      <c r="W39" s="47"/>
      <c r="X39" s="47"/>
      <c r="Y39" s="47"/>
      <c r="Z39" s="48"/>
      <c r="AA39" s="21" t="s">
        <v>9</v>
      </c>
      <c r="AB39" s="2" t="s">
        <v>158</v>
      </c>
      <c r="AD39" s="50" t="s">
        <v>176</v>
      </c>
      <c r="AE39" s="47" t="s">
        <v>153</v>
      </c>
      <c r="AF39" s="47"/>
      <c r="AG39" s="47"/>
      <c r="AH39" s="47"/>
      <c r="AI39" s="48"/>
      <c r="AJ39" s="49" t="s">
        <v>154</v>
      </c>
      <c r="AK39" s="47"/>
      <c r="AL39" s="47"/>
      <c r="AM39" s="47"/>
      <c r="AN39" s="48"/>
      <c r="AO39" s="49" t="s">
        <v>155</v>
      </c>
      <c r="AP39" s="47"/>
      <c r="AQ39" s="47"/>
      <c r="AR39" s="47"/>
      <c r="AS39" s="48"/>
      <c r="AT39" s="49" t="s">
        <v>156</v>
      </c>
      <c r="AU39" s="47"/>
      <c r="AV39" s="47"/>
      <c r="AW39" s="47"/>
      <c r="AX39" s="48"/>
      <c r="AY39" s="49" t="s">
        <v>157</v>
      </c>
      <c r="AZ39" s="47"/>
      <c r="BA39" s="47"/>
      <c r="BB39" s="47"/>
      <c r="BC39" s="48"/>
      <c r="BD39" s="21" t="s">
        <v>9</v>
      </c>
      <c r="BE39" s="2" t="s">
        <v>158</v>
      </c>
      <c r="BG39" s="50" t="s">
        <v>176</v>
      </c>
      <c r="BH39" s="47" t="s">
        <v>153</v>
      </c>
      <c r="BI39" s="47"/>
      <c r="BJ39" s="47"/>
      <c r="BK39" s="47"/>
      <c r="BL39" s="48"/>
      <c r="BM39" s="49" t="s">
        <v>154</v>
      </c>
      <c r="BN39" s="47"/>
      <c r="BO39" s="47"/>
      <c r="BP39" s="47"/>
      <c r="BQ39" s="48"/>
      <c r="BR39" s="49" t="s">
        <v>155</v>
      </c>
      <c r="BS39" s="47"/>
      <c r="BT39" s="47"/>
      <c r="BU39" s="47"/>
      <c r="BV39" s="48"/>
      <c r="BW39" s="49" t="s">
        <v>156</v>
      </c>
      <c r="BX39" s="47"/>
      <c r="BY39" s="47"/>
      <c r="BZ39" s="47"/>
      <c r="CA39" s="48"/>
      <c r="CB39" s="49" t="s">
        <v>157</v>
      </c>
      <c r="CC39" s="47"/>
      <c r="CD39" s="47"/>
      <c r="CE39" s="47"/>
      <c r="CF39" s="48"/>
      <c r="CG39" s="21" t="s">
        <v>9</v>
      </c>
      <c r="CH39" s="2" t="s">
        <v>9</v>
      </c>
    </row>
    <row r="40" spans="1:86" x14ac:dyDescent="0.2">
      <c r="A40" s="3" t="s">
        <v>14</v>
      </c>
      <c r="B40" s="4" t="s">
        <v>7</v>
      </c>
      <c r="C40" s="21" t="s">
        <v>0</v>
      </c>
      <c r="D40" s="21" t="s">
        <v>1</v>
      </c>
      <c r="E40" s="21" t="s">
        <v>2</v>
      </c>
      <c r="F40" s="21" t="s">
        <v>13</v>
      </c>
      <c r="G40" s="5" t="s">
        <v>7</v>
      </c>
      <c r="H40" s="21" t="s">
        <v>0</v>
      </c>
      <c r="I40" s="21" t="s">
        <v>1</v>
      </c>
      <c r="J40" s="21" t="s">
        <v>2</v>
      </c>
      <c r="K40" s="21" t="s">
        <v>13</v>
      </c>
      <c r="L40" s="5" t="s">
        <v>7</v>
      </c>
      <c r="M40" s="21" t="s">
        <v>0</v>
      </c>
      <c r="N40" s="21" t="s">
        <v>1</v>
      </c>
      <c r="O40" s="21" t="s">
        <v>2</v>
      </c>
      <c r="P40" s="21" t="s">
        <v>13</v>
      </c>
      <c r="Q40" s="4" t="s">
        <v>7</v>
      </c>
      <c r="R40" s="21" t="s">
        <v>0</v>
      </c>
      <c r="S40" s="21" t="s">
        <v>1</v>
      </c>
      <c r="T40" s="21" t="s">
        <v>2</v>
      </c>
      <c r="U40" s="21" t="s">
        <v>13</v>
      </c>
      <c r="V40" s="4" t="s">
        <v>7</v>
      </c>
      <c r="W40" s="21" t="s">
        <v>0</v>
      </c>
      <c r="X40" s="21" t="s">
        <v>1</v>
      </c>
      <c r="Y40" s="21" t="s">
        <v>2</v>
      </c>
      <c r="Z40" s="21" t="s">
        <v>13</v>
      </c>
      <c r="AA40" s="21" t="s">
        <v>10</v>
      </c>
      <c r="AB40" s="6" t="s">
        <v>178</v>
      </c>
      <c r="AD40" s="51"/>
      <c r="AE40" s="4" t="s">
        <v>7</v>
      </c>
      <c r="AF40" s="21" t="s">
        <v>0</v>
      </c>
      <c r="AG40" s="52" t="s">
        <v>177</v>
      </c>
      <c r="AH40" s="53"/>
      <c r="AI40" s="54"/>
      <c r="AJ40" s="5" t="s">
        <v>7</v>
      </c>
      <c r="AK40" s="21" t="s">
        <v>0</v>
      </c>
      <c r="AL40" s="52" t="s">
        <v>177</v>
      </c>
      <c r="AM40" s="53"/>
      <c r="AN40" s="54"/>
      <c r="AO40" s="5" t="s">
        <v>7</v>
      </c>
      <c r="AP40" s="21" t="s">
        <v>0</v>
      </c>
      <c r="AQ40" s="52" t="s">
        <v>177</v>
      </c>
      <c r="AR40" s="53"/>
      <c r="AS40" s="54"/>
      <c r="AT40" s="4" t="s">
        <v>7</v>
      </c>
      <c r="AU40" s="21" t="s">
        <v>0</v>
      </c>
      <c r="AV40" s="52" t="s">
        <v>177</v>
      </c>
      <c r="AW40" s="53"/>
      <c r="AX40" s="54"/>
      <c r="AY40" s="4" t="s">
        <v>7</v>
      </c>
      <c r="AZ40" s="21" t="s">
        <v>0</v>
      </c>
      <c r="BA40" s="52" t="s">
        <v>177</v>
      </c>
      <c r="BB40" s="53"/>
      <c r="BC40" s="54"/>
      <c r="BD40" s="21" t="s">
        <v>10</v>
      </c>
      <c r="BE40" s="6" t="s">
        <v>178</v>
      </c>
      <c r="BG40" s="51"/>
      <c r="BH40" s="4" t="s">
        <v>7</v>
      </c>
      <c r="BI40" s="21" t="s">
        <v>0</v>
      </c>
      <c r="BJ40" s="52" t="s">
        <v>181</v>
      </c>
      <c r="BK40" s="53"/>
      <c r="BL40" s="54"/>
      <c r="BM40" s="5" t="s">
        <v>7</v>
      </c>
      <c r="BN40" s="21" t="s">
        <v>0</v>
      </c>
      <c r="BO40" s="52" t="s">
        <v>181</v>
      </c>
      <c r="BP40" s="53"/>
      <c r="BQ40" s="54"/>
      <c r="BR40" s="5" t="s">
        <v>7</v>
      </c>
      <c r="BS40" s="21" t="s">
        <v>0</v>
      </c>
      <c r="BT40" s="52" t="s">
        <v>181</v>
      </c>
      <c r="BU40" s="53"/>
      <c r="BV40" s="54"/>
      <c r="BW40" s="4" t="s">
        <v>7</v>
      </c>
      <c r="BX40" s="21" t="s">
        <v>0</v>
      </c>
      <c r="BY40" s="52" t="s">
        <v>181</v>
      </c>
      <c r="BZ40" s="53"/>
      <c r="CA40" s="54"/>
      <c r="CB40" s="4" t="s">
        <v>7</v>
      </c>
      <c r="CC40" s="21" t="s">
        <v>0</v>
      </c>
      <c r="CD40" s="52" t="s">
        <v>181</v>
      </c>
      <c r="CE40" s="53"/>
      <c r="CF40" s="54"/>
      <c r="CG40" s="21" t="s">
        <v>10</v>
      </c>
      <c r="CH40" s="6" t="s">
        <v>182</v>
      </c>
    </row>
    <row r="41" spans="1:86" x14ac:dyDescent="0.2">
      <c r="A41" s="10">
        <v>1</v>
      </c>
      <c r="B41" s="11" t="s">
        <v>57</v>
      </c>
      <c r="C41" s="33">
        <v>3</v>
      </c>
      <c r="D41" s="13">
        <v>22.5</v>
      </c>
      <c r="E41" s="12">
        <v>1580</v>
      </c>
      <c r="F41" s="14">
        <v>29</v>
      </c>
      <c r="G41" s="15" t="s">
        <v>127</v>
      </c>
      <c r="H41" s="33">
        <v>11</v>
      </c>
      <c r="I41" s="13">
        <v>29</v>
      </c>
      <c r="J41" s="12">
        <v>6260</v>
      </c>
      <c r="K41" s="14">
        <v>11</v>
      </c>
      <c r="L41" s="15" t="s">
        <v>150</v>
      </c>
      <c r="M41" s="33">
        <v>5</v>
      </c>
      <c r="N41" s="13">
        <v>30.9</v>
      </c>
      <c r="O41" s="12">
        <v>2920</v>
      </c>
      <c r="P41" s="14">
        <v>14</v>
      </c>
      <c r="Q41" s="11" t="s">
        <v>99</v>
      </c>
      <c r="R41" s="33">
        <v>6</v>
      </c>
      <c r="S41" s="13">
        <v>25.1</v>
      </c>
      <c r="T41" s="12">
        <v>3360</v>
      </c>
      <c r="U41" s="14">
        <v>16</v>
      </c>
      <c r="V41" s="11" t="s">
        <v>71</v>
      </c>
      <c r="W41" s="33">
        <v>6</v>
      </c>
      <c r="X41" s="13">
        <v>32.200000000000003</v>
      </c>
      <c r="Y41" s="12">
        <v>3480</v>
      </c>
      <c r="Z41" s="14">
        <v>11</v>
      </c>
      <c r="AA41" s="16">
        <f>SUM(C41,H41,M41,R41,W41)</f>
        <v>31</v>
      </c>
      <c r="AB41" s="30">
        <f>SUM(AA41)-41</f>
        <v>-10</v>
      </c>
      <c r="AD41" s="10">
        <v>1</v>
      </c>
      <c r="AE41" s="11" t="s">
        <v>89</v>
      </c>
      <c r="AF41" s="12">
        <v>24</v>
      </c>
      <c r="AG41" s="37">
        <v>15</v>
      </c>
      <c r="AH41" s="38"/>
      <c r="AI41" s="39"/>
      <c r="AJ41" s="15" t="s">
        <v>23</v>
      </c>
      <c r="AK41" s="12">
        <v>16</v>
      </c>
      <c r="AL41" s="37">
        <v>5</v>
      </c>
      <c r="AM41" s="38"/>
      <c r="AN41" s="39"/>
      <c r="AO41" s="18" t="s">
        <v>20</v>
      </c>
      <c r="AP41" s="12">
        <v>12</v>
      </c>
      <c r="AQ41" s="37">
        <v>7</v>
      </c>
      <c r="AR41" s="38"/>
      <c r="AS41" s="39"/>
      <c r="AT41" s="11" t="s">
        <v>90</v>
      </c>
      <c r="AU41" s="12">
        <v>30</v>
      </c>
      <c r="AV41" s="37">
        <v>23</v>
      </c>
      <c r="AW41" s="38"/>
      <c r="AX41" s="39"/>
      <c r="AY41" s="11" t="s">
        <v>91</v>
      </c>
      <c r="AZ41" s="12">
        <v>14</v>
      </c>
      <c r="BA41" s="37">
        <v>2</v>
      </c>
      <c r="BB41" s="38"/>
      <c r="BC41" s="39"/>
      <c r="BD41" s="16">
        <f>SUM(AF41,AK41,AP41,AU41,AZ41)</f>
        <v>96</v>
      </c>
      <c r="BE41" s="30">
        <f>SUM(AG41,AL41,AQ41,AV41,BA41)</f>
        <v>52</v>
      </c>
      <c r="BG41" s="10">
        <v>1</v>
      </c>
      <c r="BH41" s="11" t="s">
        <v>89</v>
      </c>
      <c r="BI41" s="12">
        <v>24</v>
      </c>
      <c r="BJ41" s="37">
        <v>5</v>
      </c>
      <c r="BK41" s="38"/>
      <c r="BL41" s="39"/>
      <c r="BM41" s="15" t="s">
        <v>23</v>
      </c>
      <c r="BN41" s="12">
        <v>16</v>
      </c>
      <c r="BO41" s="37">
        <v>4</v>
      </c>
      <c r="BP41" s="38"/>
      <c r="BQ41" s="39"/>
      <c r="BR41" s="18" t="s">
        <v>20</v>
      </c>
      <c r="BS41" s="12">
        <v>12</v>
      </c>
      <c r="BT41" s="37">
        <v>4</v>
      </c>
      <c r="BU41" s="38"/>
      <c r="BV41" s="39"/>
      <c r="BW41" s="11" t="s">
        <v>90</v>
      </c>
      <c r="BX41" s="12">
        <v>30</v>
      </c>
      <c r="BY41" s="37">
        <v>5</v>
      </c>
      <c r="BZ41" s="38"/>
      <c r="CA41" s="39"/>
      <c r="CB41" s="11" t="s">
        <v>91</v>
      </c>
      <c r="CC41" s="12">
        <v>14</v>
      </c>
      <c r="CD41" s="37">
        <v>4</v>
      </c>
      <c r="CE41" s="38"/>
      <c r="CF41" s="39"/>
      <c r="CG41" s="16">
        <f>SUM(BI41,BN41,BS41,BX41,CC41)</f>
        <v>96</v>
      </c>
      <c r="CH41" s="30">
        <f>SUM(BJ41,BO41,BT41,BY41,CD41)</f>
        <v>22</v>
      </c>
    </row>
    <row r="42" spans="1:86" x14ac:dyDescent="0.2">
      <c r="A42" s="10">
        <v>2</v>
      </c>
      <c r="B42" s="11" t="s">
        <v>30</v>
      </c>
      <c r="C42" s="33">
        <v>5</v>
      </c>
      <c r="D42" s="13">
        <v>30.2</v>
      </c>
      <c r="E42" s="12">
        <v>2980</v>
      </c>
      <c r="F42" s="14">
        <v>26</v>
      </c>
      <c r="G42" s="15" t="s">
        <v>166</v>
      </c>
      <c r="H42" s="33">
        <v>26</v>
      </c>
      <c r="I42" s="13">
        <v>32.5</v>
      </c>
      <c r="J42" s="12">
        <v>14640</v>
      </c>
      <c r="K42" s="14">
        <v>1</v>
      </c>
      <c r="L42" s="18" t="s">
        <v>147</v>
      </c>
      <c r="M42" s="33">
        <v>4</v>
      </c>
      <c r="N42" s="13">
        <v>25.5</v>
      </c>
      <c r="O42" s="12">
        <v>2180</v>
      </c>
      <c r="P42" s="14">
        <v>20</v>
      </c>
      <c r="Q42" s="11" t="s">
        <v>42</v>
      </c>
      <c r="R42" s="33">
        <v>10</v>
      </c>
      <c r="S42" s="13">
        <v>31.6</v>
      </c>
      <c r="T42" s="12">
        <v>5900</v>
      </c>
      <c r="U42" s="14">
        <v>7</v>
      </c>
      <c r="V42" s="26" t="s">
        <v>22</v>
      </c>
      <c r="W42" s="34">
        <v>10</v>
      </c>
      <c r="X42" s="24">
        <v>31.5</v>
      </c>
      <c r="Y42" s="23">
        <v>5480</v>
      </c>
      <c r="Z42" s="25">
        <v>8</v>
      </c>
      <c r="AA42" s="16">
        <f t="shared" ref="AA42:AA70" si="6">SUM(C42,H42,M42,R42,W42)</f>
        <v>55</v>
      </c>
      <c r="AB42" s="30">
        <f t="shared" ref="AB42:AB70" si="7">SUM(AA42)-41</f>
        <v>14</v>
      </c>
      <c r="AD42" s="10">
        <v>2</v>
      </c>
      <c r="AE42" s="11" t="s">
        <v>115</v>
      </c>
      <c r="AF42" s="12">
        <v>16</v>
      </c>
      <c r="AG42" s="37">
        <v>12</v>
      </c>
      <c r="AH42" s="38"/>
      <c r="AI42" s="39"/>
      <c r="AJ42" s="15" t="s">
        <v>114</v>
      </c>
      <c r="AK42" s="12">
        <v>13</v>
      </c>
      <c r="AL42" s="37">
        <v>-15</v>
      </c>
      <c r="AM42" s="38"/>
      <c r="AN42" s="39"/>
      <c r="AO42" s="15" t="s">
        <v>116</v>
      </c>
      <c r="AP42" s="12">
        <v>19</v>
      </c>
      <c r="AQ42" s="37">
        <v>16</v>
      </c>
      <c r="AR42" s="38"/>
      <c r="AS42" s="39"/>
      <c r="AT42" s="11" t="s">
        <v>21</v>
      </c>
      <c r="AU42" s="12">
        <v>19</v>
      </c>
      <c r="AV42" s="37">
        <v>7</v>
      </c>
      <c r="AW42" s="38"/>
      <c r="AX42" s="39"/>
      <c r="AY42" s="11" t="s">
        <v>18</v>
      </c>
      <c r="AZ42" s="12">
        <v>26</v>
      </c>
      <c r="BA42" s="37">
        <v>7</v>
      </c>
      <c r="BB42" s="38"/>
      <c r="BC42" s="39"/>
      <c r="BD42" s="16">
        <f t="shared" ref="BD42:BE55" si="8">SUM(AF42,AK42,AP42,AU42,AZ42)</f>
        <v>93</v>
      </c>
      <c r="BE42" s="30">
        <f t="shared" si="8"/>
        <v>27</v>
      </c>
      <c r="BG42" s="10">
        <v>2</v>
      </c>
      <c r="BH42" s="11" t="s">
        <v>115</v>
      </c>
      <c r="BI42" s="12">
        <v>16</v>
      </c>
      <c r="BJ42" s="37">
        <v>4</v>
      </c>
      <c r="BK42" s="38"/>
      <c r="BL42" s="39"/>
      <c r="BM42" s="15" t="s">
        <v>114</v>
      </c>
      <c r="BN42" s="12">
        <v>13</v>
      </c>
      <c r="BO42" s="37">
        <v>5</v>
      </c>
      <c r="BP42" s="38"/>
      <c r="BQ42" s="39"/>
      <c r="BR42" s="15" t="s">
        <v>116</v>
      </c>
      <c r="BS42" s="12">
        <v>19</v>
      </c>
      <c r="BT42" s="37">
        <v>5</v>
      </c>
      <c r="BU42" s="38"/>
      <c r="BV42" s="39"/>
      <c r="BW42" s="11" t="s">
        <v>21</v>
      </c>
      <c r="BX42" s="12">
        <v>19</v>
      </c>
      <c r="BY42" s="37">
        <v>5</v>
      </c>
      <c r="BZ42" s="38"/>
      <c r="CA42" s="39"/>
      <c r="CB42" s="11" t="s">
        <v>18</v>
      </c>
      <c r="CC42" s="12">
        <v>26</v>
      </c>
      <c r="CD42" s="37">
        <v>5</v>
      </c>
      <c r="CE42" s="38"/>
      <c r="CF42" s="39"/>
      <c r="CG42" s="16">
        <f t="shared" ref="CG42:CH55" si="9">SUM(BI42,BN42,BS42,BX42,CC42)</f>
        <v>93</v>
      </c>
      <c r="CH42" s="30">
        <f t="shared" si="9"/>
        <v>24</v>
      </c>
    </row>
    <row r="43" spans="1:86" x14ac:dyDescent="0.2">
      <c r="A43" s="10">
        <v>3</v>
      </c>
      <c r="B43" s="11" t="s">
        <v>69</v>
      </c>
      <c r="C43" s="33">
        <v>3</v>
      </c>
      <c r="D43" s="13">
        <v>24.2</v>
      </c>
      <c r="E43" s="12">
        <v>1660</v>
      </c>
      <c r="F43" s="14">
        <v>28</v>
      </c>
      <c r="G43" s="18" t="s">
        <v>103</v>
      </c>
      <c r="H43" s="33">
        <v>6</v>
      </c>
      <c r="I43" s="13">
        <v>24.1</v>
      </c>
      <c r="J43" s="12">
        <v>3300</v>
      </c>
      <c r="K43" s="14">
        <v>19</v>
      </c>
      <c r="L43" s="15" t="s">
        <v>124</v>
      </c>
      <c r="M43" s="33">
        <v>11</v>
      </c>
      <c r="N43" s="13">
        <v>31</v>
      </c>
      <c r="O43" s="12">
        <v>6320</v>
      </c>
      <c r="P43" s="14">
        <v>7</v>
      </c>
      <c r="Q43" s="11" t="s">
        <v>93</v>
      </c>
      <c r="R43" s="33">
        <v>7</v>
      </c>
      <c r="S43" s="13">
        <v>34.5</v>
      </c>
      <c r="T43" s="12">
        <v>4280</v>
      </c>
      <c r="U43" s="14">
        <v>11</v>
      </c>
      <c r="V43" s="11" t="s">
        <v>55</v>
      </c>
      <c r="W43" s="33">
        <v>5</v>
      </c>
      <c r="X43" s="13">
        <v>28.8</v>
      </c>
      <c r="Y43" s="12">
        <v>2920</v>
      </c>
      <c r="Z43" s="14">
        <v>13</v>
      </c>
      <c r="AA43" s="16">
        <f t="shared" si="6"/>
        <v>32</v>
      </c>
      <c r="AB43" s="30">
        <f t="shared" si="7"/>
        <v>-9</v>
      </c>
      <c r="AD43" s="10">
        <v>3</v>
      </c>
      <c r="AE43" s="11" t="s">
        <v>16</v>
      </c>
      <c r="AF43" s="12">
        <v>23</v>
      </c>
      <c r="AG43" s="37">
        <v>3</v>
      </c>
      <c r="AH43" s="38"/>
      <c r="AI43" s="39"/>
      <c r="AJ43" s="15" t="s">
        <v>166</v>
      </c>
      <c r="AK43" s="12">
        <v>26</v>
      </c>
      <c r="AL43" s="37">
        <v>14</v>
      </c>
      <c r="AM43" s="38"/>
      <c r="AN43" s="39"/>
      <c r="AO43" s="15" t="s">
        <v>168</v>
      </c>
      <c r="AP43" s="12">
        <v>23</v>
      </c>
      <c r="AQ43" s="37">
        <v>12</v>
      </c>
      <c r="AR43" s="38"/>
      <c r="AS43" s="39"/>
      <c r="AT43" s="11" t="s">
        <v>170</v>
      </c>
      <c r="AU43" s="12">
        <v>21</v>
      </c>
      <c r="AV43" s="37">
        <v>14</v>
      </c>
      <c r="AW43" s="38"/>
      <c r="AX43" s="39"/>
      <c r="AY43" s="11" t="s">
        <v>163</v>
      </c>
      <c r="AZ43" s="12">
        <v>14</v>
      </c>
      <c r="BA43" s="37">
        <v>-3</v>
      </c>
      <c r="BB43" s="38"/>
      <c r="BC43" s="39"/>
      <c r="BD43" s="16">
        <f t="shared" si="8"/>
        <v>107</v>
      </c>
      <c r="BE43" s="30">
        <f t="shared" si="8"/>
        <v>40</v>
      </c>
      <c r="BG43" s="10">
        <v>3</v>
      </c>
      <c r="BH43" s="11" t="s">
        <v>16</v>
      </c>
      <c r="BI43" s="12">
        <v>23</v>
      </c>
      <c r="BJ43" s="37">
        <v>5</v>
      </c>
      <c r="BK43" s="38"/>
      <c r="BL43" s="39"/>
      <c r="BM43" s="15" t="s">
        <v>166</v>
      </c>
      <c r="BN43" s="12">
        <v>26</v>
      </c>
      <c r="BO43" s="37">
        <v>5</v>
      </c>
      <c r="BP43" s="38"/>
      <c r="BQ43" s="39"/>
      <c r="BR43" s="15" t="s">
        <v>168</v>
      </c>
      <c r="BS43" s="12">
        <v>23</v>
      </c>
      <c r="BT43" s="37">
        <v>5</v>
      </c>
      <c r="BU43" s="38"/>
      <c r="BV43" s="39"/>
      <c r="BW43" s="11" t="s">
        <v>170</v>
      </c>
      <c r="BX43" s="12">
        <v>21</v>
      </c>
      <c r="BY43" s="37">
        <v>5</v>
      </c>
      <c r="BZ43" s="38"/>
      <c r="CA43" s="39"/>
      <c r="CB43" s="11" t="s">
        <v>163</v>
      </c>
      <c r="CC43" s="12">
        <v>14</v>
      </c>
      <c r="CD43" s="37">
        <v>5</v>
      </c>
      <c r="CE43" s="38"/>
      <c r="CF43" s="39"/>
      <c r="CG43" s="16">
        <f t="shared" si="9"/>
        <v>107</v>
      </c>
      <c r="CH43" s="30">
        <f t="shared" si="9"/>
        <v>25</v>
      </c>
    </row>
    <row r="44" spans="1:86" x14ac:dyDescent="0.2">
      <c r="A44" s="10">
        <v>4</v>
      </c>
      <c r="B44" s="19" t="s">
        <v>137</v>
      </c>
      <c r="C44" s="33">
        <v>9</v>
      </c>
      <c r="D44" s="13">
        <v>34</v>
      </c>
      <c r="E44" s="12">
        <v>5480</v>
      </c>
      <c r="F44" s="14">
        <v>17</v>
      </c>
      <c r="G44" s="15" t="s">
        <v>186</v>
      </c>
      <c r="H44" s="33">
        <v>2</v>
      </c>
      <c r="I44" s="13">
        <v>39</v>
      </c>
      <c r="J44" s="12">
        <v>1400</v>
      </c>
      <c r="K44" s="14">
        <v>27</v>
      </c>
      <c r="L44" s="15" t="s">
        <v>54</v>
      </c>
      <c r="M44" s="33">
        <v>1</v>
      </c>
      <c r="N44" s="13">
        <v>23</v>
      </c>
      <c r="O44" s="12">
        <v>560</v>
      </c>
      <c r="P44" s="14">
        <v>29</v>
      </c>
      <c r="Q44" s="19" t="s">
        <v>39</v>
      </c>
      <c r="R44" s="33">
        <v>7</v>
      </c>
      <c r="S44" s="13">
        <v>30.5</v>
      </c>
      <c r="T44" s="12">
        <v>3980</v>
      </c>
      <c r="U44" s="14">
        <v>14</v>
      </c>
      <c r="V44" s="19" t="s">
        <v>24</v>
      </c>
      <c r="W44" s="33">
        <v>5</v>
      </c>
      <c r="X44" s="13">
        <v>23</v>
      </c>
      <c r="Y44" s="12">
        <v>2640</v>
      </c>
      <c r="Z44" s="14">
        <v>16</v>
      </c>
      <c r="AA44" s="16">
        <f t="shared" si="6"/>
        <v>24</v>
      </c>
      <c r="AB44" s="32">
        <f t="shared" si="7"/>
        <v>-17</v>
      </c>
      <c r="AD44" s="10">
        <v>4</v>
      </c>
      <c r="AE44" s="11" t="s">
        <v>112</v>
      </c>
      <c r="AF44" s="12">
        <v>18</v>
      </c>
      <c r="AG44" s="37">
        <v>-2</v>
      </c>
      <c r="AH44" s="38"/>
      <c r="AI44" s="39"/>
      <c r="AJ44" s="15" t="s">
        <v>111</v>
      </c>
      <c r="AK44" s="12">
        <v>11</v>
      </c>
      <c r="AL44" s="37">
        <v>3</v>
      </c>
      <c r="AM44" s="38"/>
      <c r="AN44" s="39"/>
      <c r="AO44" s="15" t="s">
        <v>110</v>
      </c>
      <c r="AP44" s="12">
        <v>6</v>
      </c>
      <c r="AQ44" s="37">
        <v>-7</v>
      </c>
      <c r="AR44" s="38"/>
      <c r="AS44" s="39"/>
      <c r="AT44" s="11" t="s">
        <v>172</v>
      </c>
      <c r="AU44" s="12">
        <v>10</v>
      </c>
      <c r="AV44" s="37">
        <v>6</v>
      </c>
      <c r="AW44" s="38"/>
      <c r="AX44" s="39"/>
      <c r="AY44" s="11" t="s">
        <v>113</v>
      </c>
      <c r="AZ44" s="12">
        <v>11</v>
      </c>
      <c r="BA44" s="37">
        <v>16</v>
      </c>
      <c r="BB44" s="38"/>
      <c r="BC44" s="39"/>
      <c r="BD44" s="16">
        <f t="shared" si="8"/>
        <v>56</v>
      </c>
      <c r="BE44" s="30">
        <f t="shared" si="8"/>
        <v>16</v>
      </c>
      <c r="BG44" s="10">
        <v>4</v>
      </c>
      <c r="BH44" s="11" t="s">
        <v>112</v>
      </c>
      <c r="BI44" s="12">
        <v>18</v>
      </c>
      <c r="BJ44" s="37">
        <v>5</v>
      </c>
      <c r="BK44" s="38"/>
      <c r="BL44" s="39"/>
      <c r="BM44" s="15" t="s">
        <v>111</v>
      </c>
      <c r="BN44" s="12">
        <v>11</v>
      </c>
      <c r="BO44" s="37">
        <v>4</v>
      </c>
      <c r="BP44" s="38"/>
      <c r="BQ44" s="39"/>
      <c r="BR44" s="15" t="s">
        <v>110</v>
      </c>
      <c r="BS44" s="12">
        <v>6</v>
      </c>
      <c r="BT44" s="37">
        <v>4</v>
      </c>
      <c r="BU44" s="38"/>
      <c r="BV44" s="39"/>
      <c r="BW44" s="11" t="s">
        <v>172</v>
      </c>
      <c r="BX44" s="12">
        <v>10</v>
      </c>
      <c r="BY44" s="37">
        <v>3</v>
      </c>
      <c r="BZ44" s="38"/>
      <c r="CA44" s="39"/>
      <c r="CB44" s="11" t="s">
        <v>113</v>
      </c>
      <c r="CC44" s="12">
        <v>11</v>
      </c>
      <c r="CD44" s="37">
        <v>3</v>
      </c>
      <c r="CE44" s="38"/>
      <c r="CF44" s="39"/>
      <c r="CG44" s="16">
        <f t="shared" si="9"/>
        <v>56</v>
      </c>
      <c r="CH44" s="30">
        <f t="shared" si="9"/>
        <v>19</v>
      </c>
    </row>
    <row r="45" spans="1:86" x14ac:dyDescent="0.2">
      <c r="A45" s="10">
        <v>5</v>
      </c>
      <c r="B45" s="11" t="s">
        <v>95</v>
      </c>
      <c r="C45" s="33">
        <v>11</v>
      </c>
      <c r="D45" s="13">
        <v>31</v>
      </c>
      <c r="E45" s="12">
        <v>6760</v>
      </c>
      <c r="F45" s="14">
        <v>14</v>
      </c>
      <c r="G45" s="18" t="s">
        <v>146</v>
      </c>
      <c r="H45" s="33">
        <v>14</v>
      </c>
      <c r="I45" s="13">
        <v>32</v>
      </c>
      <c r="J45" s="12">
        <v>8060</v>
      </c>
      <c r="K45" s="14">
        <v>6</v>
      </c>
      <c r="L45" s="15" t="s">
        <v>116</v>
      </c>
      <c r="M45" s="33">
        <v>19</v>
      </c>
      <c r="N45" s="13">
        <v>30.2</v>
      </c>
      <c r="O45" s="12">
        <v>10900</v>
      </c>
      <c r="P45" s="14">
        <v>2</v>
      </c>
      <c r="Q45" s="11" t="s">
        <v>66</v>
      </c>
      <c r="R45" s="33">
        <v>2</v>
      </c>
      <c r="S45" s="13">
        <v>23</v>
      </c>
      <c r="T45" s="12">
        <v>1060</v>
      </c>
      <c r="U45" s="14">
        <v>28</v>
      </c>
      <c r="V45" s="11" t="s">
        <v>113</v>
      </c>
      <c r="W45" s="33">
        <v>11</v>
      </c>
      <c r="X45" s="13">
        <v>28.5</v>
      </c>
      <c r="Y45" s="12">
        <v>6300</v>
      </c>
      <c r="Z45" s="14">
        <v>7</v>
      </c>
      <c r="AA45" s="16">
        <f t="shared" si="6"/>
        <v>57</v>
      </c>
      <c r="AB45" s="30">
        <f t="shared" si="7"/>
        <v>16</v>
      </c>
      <c r="AD45" s="10">
        <v>5</v>
      </c>
      <c r="AE45" s="11" t="s">
        <v>52</v>
      </c>
      <c r="AF45" s="12">
        <v>21</v>
      </c>
      <c r="AG45" s="37">
        <v>2</v>
      </c>
      <c r="AH45" s="38"/>
      <c r="AI45" s="39"/>
      <c r="AJ45" s="15" t="s">
        <v>50</v>
      </c>
      <c r="AK45" s="12">
        <v>12</v>
      </c>
      <c r="AL45" s="37">
        <v>-2</v>
      </c>
      <c r="AM45" s="38"/>
      <c r="AN45" s="39"/>
      <c r="AO45" s="15" t="s">
        <v>54</v>
      </c>
      <c r="AP45" s="12">
        <v>1</v>
      </c>
      <c r="AQ45" s="37">
        <v>-17</v>
      </c>
      <c r="AR45" s="38"/>
      <c r="AS45" s="39"/>
      <c r="AT45" s="11" t="s">
        <v>51</v>
      </c>
      <c r="AU45" s="12">
        <v>6</v>
      </c>
      <c r="AV45" s="37">
        <v>-18</v>
      </c>
      <c r="AW45" s="38"/>
      <c r="AX45" s="39"/>
      <c r="AY45" s="11" t="s">
        <v>53</v>
      </c>
      <c r="AZ45" s="12">
        <v>18</v>
      </c>
      <c r="BA45" s="37">
        <v>8</v>
      </c>
      <c r="BB45" s="38"/>
      <c r="BC45" s="39"/>
      <c r="BD45" s="16">
        <f t="shared" si="8"/>
        <v>58</v>
      </c>
      <c r="BE45" s="30">
        <f t="shared" si="8"/>
        <v>-27</v>
      </c>
      <c r="BG45" s="10">
        <v>5</v>
      </c>
      <c r="BH45" s="11" t="s">
        <v>52</v>
      </c>
      <c r="BI45" s="12">
        <v>21</v>
      </c>
      <c r="BJ45" s="37">
        <v>5</v>
      </c>
      <c r="BK45" s="38"/>
      <c r="BL45" s="39"/>
      <c r="BM45" s="15" t="s">
        <v>50</v>
      </c>
      <c r="BN45" s="12">
        <v>12</v>
      </c>
      <c r="BO45" s="37">
        <v>4</v>
      </c>
      <c r="BP45" s="38"/>
      <c r="BQ45" s="39"/>
      <c r="BR45" s="15" t="s">
        <v>54</v>
      </c>
      <c r="BS45" s="12">
        <v>1</v>
      </c>
      <c r="BT45" s="37">
        <v>1</v>
      </c>
      <c r="BU45" s="38"/>
      <c r="BV45" s="39"/>
      <c r="BW45" s="11" t="s">
        <v>51</v>
      </c>
      <c r="BX45" s="12">
        <v>6</v>
      </c>
      <c r="BY45" s="37">
        <v>4</v>
      </c>
      <c r="BZ45" s="38"/>
      <c r="CA45" s="39"/>
      <c r="CB45" s="11" t="s">
        <v>53</v>
      </c>
      <c r="CC45" s="12">
        <v>18</v>
      </c>
      <c r="CD45" s="37">
        <v>5</v>
      </c>
      <c r="CE45" s="38"/>
      <c r="CF45" s="39"/>
      <c r="CG45" s="16">
        <f t="shared" si="9"/>
        <v>58</v>
      </c>
      <c r="CH45" s="30">
        <f t="shared" si="9"/>
        <v>19</v>
      </c>
    </row>
    <row r="46" spans="1:86" x14ac:dyDescent="0.2">
      <c r="A46" s="10">
        <v>6</v>
      </c>
      <c r="B46" s="11" t="s">
        <v>88</v>
      </c>
      <c r="C46" s="33">
        <v>6</v>
      </c>
      <c r="D46" s="13">
        <v>30.5</v>
      </c>
      <c r="E46" s="12">
        <v>3340</v>
      </c>
      <c r="F46" s="14">
        <v>24</v>
      </c>
      <c r="G46" s="15" t="s">
        <v>165</v>
      </c>
      <c r="H46" s="33">
        <v>9</v>
      </c>
      <c r="I46" s="13">
        <v>31</v>
      </c>
      <c r="J46" s="12">
        <v>5440</v>
      </c>
      <c r="K46" s="14">
        <v>13</v>
      </c>
      <c r="L46" s="15" t="s">
        <v>168</v>
      </c>
      <c r="M46" s="33">
        <v>23</v>
      </c>
      <c r="N46" s="13">
        <v>32</v>
      </c>
      <c r="O46" s="12">
        <v>13320</v>
      </c>
      <c r="P46" s="14">
        <v>1</v>
      </c>
      <c r="Q46" s="11" t="s">
        <v>183</v>
      </c>
      <c r="R46" s="33">
        <v>10</v>
      </c>
      <c r="S46" s="13">
        <v>24.5</v>
      </c>
      <c r="T46" s="12">
        <v>5380</v>
      </c>
      <c r="U46" s="14">
        <v>8</v>
      </c>
      <c r="V46" s="11" t="s">
        <v>104</v>
      </c>
      <c r="W46" s="33">
        <v>5</v>
      </c>
      <c r="X46" s="13">
        <v>25.5</v>
      </c>
      <c r="Y46" s="12">
        <v>2760</v>
      </c>
      <c r="Z46" s="14">
        <v>15</v>
      </c>
      <c r="AA46" s="16">
        <f t="shared" si="6"/>
        <v>53</v>
      </c>
      <c r="AB46" s="30">
        <f t="shared" si="7"/>
        <v>12</v>
      </c>
      <c r="AD46" s="10">
        <v>6</v>
      </c>
      <c r="AE46" s="26" t="s">
        <v>107</v>
      </c>
      <c r="AF46" s="23">
        <v>18</v>
      </c>
      <c r="AG46" s="40">
        <v>7</v>
      </c>
      <c r="AH46" s="41"/>
      <c r="AI46" s="42"/>
      <c r="AJ46" s="22" t="s">
        <v>106</v>
      </c>
      <c r="AK46" s="23">
        <v>11</v>
      </c>
      <c r="AL46" s="40">
        <v>6</v>
      </c>
      <c r="AM46" s="41"/>
      <c r="AN46" s="42"/>
      <c r="AO46" s="22" t="s">
        <v>109</v>
      </c>
      <c r="AP46" s="23">
        <v>17</v>
      </c>
      <c r="AQ46" s="40">
        <v>12</v>
      </c>
      <c r="AR46" s="41"/>
      <c r="AS46" s="42"/>
      <c r="AT46" s="26" t="s">
        <v>108</v>
      </c>
      <c r="AU46" s="23">
        <v>11</v>
      </c>
      <c r="AV46" s="40">
        <v>8</v>
      </c>
      <c r="AW46" s="41"/>
      <c r="AX46" s="42"/>
      <c r="AY46" s="26" t="s">
        <v>22</v>
      </c>
      <c r="AZ46" s="23">
        <v>10</v>
      </c>
      <c r="BA46" s="40">
        <v>14</v>
      </c>
      <c r="BB46" s="41"/>
      <c r="BC46" s="42"/>
      <c r="BD46" s="27">
        <f t="shared" si="8"/>
        <v>67</v>
      </c>
      <c r="BE46" s="36">
        <f t="shared" si="8"/>
        <v>47</v>
      </c>
      <c r="BG46" s="10">
        <v>6</v>
      </c>
      <c r="BH46" s="26" t="s">
        <v>107</v>
      </c>
      <c r="BI46" s="23">
        <v>18</v>
      </c>
      <c r="BJ46" s="40">
        <v>4</v>
      </c>
      <c r="BK46" s="41"/>
      <c r="BL46" s="42"/>
      <c r="BM46" s="22" t="s">
        <v>106</v>
      </c>
      <c r="BN46" s="23">
        <v>11</v>
      </c>
      <c r="BO46" s="40">
        <v>4</v>
      </c>
      <c r="BP46" s="41"/>
      <c r="BQ46" s="42"/>
      <c r="BR46" s="22" t="s">
        <v>109</v>
      </c>
      <c r="BS46" s="23">
        <v>17</v>
      </c>
      <c r="BT46" s="40">
        <v>5</v>
      </c>
      <c r="BU46" s="41"/>
      <c r="BV46" s="42"/>
      <c r="BW46" s="26" t="s">
        <v>108</v>
      </c>
      <c r="BX46" s="23">
        <v>11</v>
      </c>
      <c r="BY46" s="40">
        <v>4</v>
      </c>
      <c r="BZ46" s="41"/>
      <c r="CA46" s="42"/>
      <c r="CB46" s="26" t="s">
        <v>22</v>
      </c>
      <c r="CC46" s="23">
        <v>10</v>
      </c>
      <c r="CD46" s="40">
        <v>4</v>
      </c>
      <c r="CE46" s="41"/>
      <c r="CF46" s="42"/>
      <c r="CG46" s="27">
        <f t="shared" si="9"/>
        <v>67</v>
      </c>
      <c r="CH46" s="36">
        <f t="shared" si="9"/>
        <v>21</v>
      </c>
    </row>
    <row r="47" spans="1:86" x14ac:dyDescent="0.2">
      <c r="A47" s="10">
        <v>7</v>
      </c>
      <c r="B47" s="11" t="s">
        <v>48</v>
      </c>
      <c r="C47" s="33">
        <v>16</v>
      </c>
      <c r="D47" s="13">
        <v>33.799999999999997</v>
      </c>
      <c r="E47" s="12">
        <v>10680</v>
      </c>
      <c r="F47" s="14">
        <v>5</v>
      </c>
      <c r="G47" s="15" t="s">
        <v>44</v>
      </c>
      <c r="H47" s="33">
        <v>9</v>
      </c>
      <c r="I47" s="13">
        <v>29</v>
      </c>
      <c r="J47" s="12">
        <v>5020</v>
      </c>
      <c r="K47" s="14">
        <v>15</v>
      </c>
      <c r="L47" s="18" t="s">
        <v>20</v>
      </c>
      <c r="M47" s="33">
        <v>12</v>
      </c>
      <c r="N47" s="13">
        <v>40</v>
      </c>
      <c r="O47" s="12">
        <v>7360</v>
      </c>
      <c r="P47" s="14">
        <v>6</v>
      </c>
      <c r="Q47" s="11" t="s">
        <v>126</v>
      </c>
      <c r="R47" s="33">
        <v>4</v>
      </c>
      <c r="S47" s="13">
        <v>29</v>
      </c>
      <c r="T47" s="12">
        <v>2320</v>
      </c>
      <c r="U47" s="14">
        <v>20</v>
      </c>
      <c r="V47" s="11" t="s">
        <v>151</v>
      </c>
      <c r="W47" s="33">
        <v>7</v>
      </c>
      <c r="X47" s="13">
        <v>30</v>
      </c>
      <c r="Y47" s="12">
        <v>4200</v>
      </c>
      <c r="Z47" s="14">
        <v>9</v>
      </c>
      <c r="AA47" s="16">
        <f t="shared" si="6"/>
        <v>48</v>
      </c>
      <c r="AB47" s="30">
        <f t="shared" si="7"/>
        <v>7</v>
      </c>
      <c r="AD47" s="10">
        <v>7</v>
      </c>
      <c r="AE47" s="11" t="s">
        <v>148</v>
      </c>
      <c r="AF47" s="12">
        <v>17</v>
      </c>
      <c r="AG47" s="37">
        <v>5</v>
      </c>
      <c r="AH47" s="38"/>
      <c r="AI47" s="39"/>
      <c r="AJ47" s="15" t="s">
        <v>149</v>
      </c>
      <c r="AK47" s="12">
        <v>20</v>
      </c>
      <c r="AL47" s="37">
        <v>12</v>
      </c>
      <c r="AM47" s="38"/>
      <c r="AN47" s="39"/>
      <c r="AO47" s="15" t="s">
        <v>150</v>
      </c>
      <c r="AP47" s="12">
        <v>5</v>
      </c>
      <c r="AQ47" s="37">
        <v>-10</v>
      </c>
      <c r="AR47" s="38"/>
      <c r="AS47" s="39"/>
      <c r="AT47" s="11" t="s">
        <v>152</v>
      </c>
      <c r="AU47" s="12">
        <v>11</v>
      </c>
      <c r="AV47" s="37">
        <v>-8</v>
      </c>
      <c r="AW47" s="38"/>
      <c r="AX47" s="39"/>
      <c r="AY47" s="11" t="s">
        <v>151</v>
      </c>
      <c r="AZ47" s="12">
        <v>7</v>
      </c>
      <c r="BA47" s="37">
        <v>7</v>
      </c>
      <c r="BB47" s="38"/>
      <c r="BC47" s="39"/>
      <c r="BD47" s="16">
        <f t="shared" si="8"/>
        <v>60</v>
      </c>
      <c r="BE47" s="30">
        <f t="shared" si="8"/>
        <v>6</v>
      </c>
      <c r="BG47" s="10">
        <v>7</v>
      </c>
      <c r="BH47" s="11" t="s">
        <v>148</v>
      </c>
      <c r="BI47" s="12">
        <v>17</v>
      </c>
      <c r="BJ47" s="37">
        <v>5</v>
      </c>
      <c r="BK47" s="38"/>
      <c r="BL47" s="39"/>
      <c r="BM47" s="15" t="s">
        <v>149</v>
      </c>
      <c r="BN47" s="12">
        <v>20</v>
      </c>
      <c r="BO47" s="37"/>
      <c r="BP47" s="38"/>
      <c r="BQ47" s="39"/>
      <c r="BR47" s="15" t="s">
        <v>150</v>
      </c>
      <c r="BS47" s="12">
        <v>5</v>
      </c>
      <c r="BT47" s="37">
        <v>2</v>
      </c>
      <c r="BU47" s="38"/>
      <c r="BV47" s="39"/>
      <c r="BW47" s="11" t="s">
        <v>152</v>
      </c>
      <c r="BX47" s="12">
        <v>11</v>
      </c>
      <c r="BY47" s="37">
        <v>5</v>
      </c>
      <c r="BZ47" s="38"/>
      <c r="CA47" s="39"/>
      <c r="CB47" s="11" t="s">
        <v>151</v>
      </c>
      <c r="CC47" s="12">
        <v>7</v>
      </c>
      <c r="CD47" s="37">
        <v>2</v>
      </c>
      <c r="CE47" s="38"/>
      <c r="CF47" s="39"/>
      <c r="CG47" s="16">
        <f t="shared" si="9"/>
        <v>60</v>
      </c>
      <c r="CH47" s="30">
        <f t="shared" si="9"/>
        <v>14</v>
      </c>
    </row>
    <row r="48" spans="1:86" x14ac:dyDescent="0.2">
      <c r="A48" s="10">
        <v>8</v>
      </c>
      <c r="B48" s="11" t="s">
        <v>112</v>
      </c>
      <c r="C48" s="33">
        <v>18</v>
      </c>
      <c r="D48" s="13">
        <v>30</v>
      </c>
      <c r="E48" s="12">
        <v>10140</v>
      </c>
      <c r="F48" s="14">
        <v>6</v>
      </c>
      <c r="G48" s="15" t="s">
        <v>50</v>
      </c>
      <c r="H48" s="33">
        <v>12</v>
      </c>
      <c r="I48" s="13">
        <v>38.5</v>
      </c>
      <c r="J48" s="12">
        <v>7900</v>
      </c>
      <c r="K48" s="14">
        <v>7</v>
      </c>
      <c r="L48" s="18" t="s">
        <v>26</v>
      </c>
      <c r="M48" s="33">
        <v>4</v>
      </c>
      <c r="N48" s="13">
        <v>29.2</v>
      </c>
      <c r="O48" s="12">
        <v>2400</v>
      </c>
      <c r="P48" s="14">
        <v>17</v>
      </c>
      <c r="Q48" s="11" t="s">
        <v>142</v>
      </c>
      <c r="R48" s="33">
        <v>3</v>
      </c>
      <c r="S48" s="13">
        <v>29</v>
      </c>
      <c r="T48" s="12">
        <v>1860</v>
      </c>
      <c r="U48" s="14">
        <v>23</v>
      </c>
      <c r="V48" s="11" t="s">
        <v>80</v>
      </c>
      <c r="W48" s="33">
        <v>2</v>
      </c>
      <c r="X48" s="13">
        <v>29.1</v>
      </c>
      <c r="Y48" s="12">
        <v>1220</v>
      </c>
      <c r="Z48" s="14">
        <v>25</v>
      </c>
      <c r="AA48" s="16">
        <f t="shared" si="6"/>
        <v>39</v>
      </c>
      <c r="AB48" s="30">
        <f t="shared" si="7"/>
        <v>-2</v>
      </c>
      <c r="AD48" s="10">
        <v>8</v>
      </c>
      <c r="AE48" s="11" t="s">
        <v>27</v>
      </c>
      <c r="AF48" s="12">
        <v>16</v>
      </c>
      <c r="AG48" s="37">
        <v>-8</v>
      </c>
      <c r="AH48" s="38"/>
      <c r="AI48" s="39"/>
      <c r="AJ48" s="15" t="s">
        <v>44</v>
      </c>
      <c r="AK48" s="12">
        <v>9</v>
      </c>
      <c r="AL48" s="37">
        <v>7</v>
      </c>
      <c r="AM48" s="38"/>
      <c r="AN48" s="39"/>
      <c r="AO48" s="15" t="s">
        <v>43</v>
      </c>
      <c r="AP48" s="12">
        <v>5</v>
      </c>
      <c r="AQ48" s="37">
        <v>3</v>
      </c>
      <c r="AR48" s="38"/>
      <c r="AS48" s="39"/>
      <c r="AT48" s="11" t="s">
        <v>42</v>
      </c>
      <c r="AU48" s="12">
        <v>10</v>
      </c>
      <c r="AV48" s="37">
        <v>14</v>
      </c>
      <c r="AW48" s="38"/>
      <c r="AX48" s="39"/>
      <c r="AY48" s="19" t="s">
        <v>24</v>
      </c>
      <c r="AZ48" s="12">
        <v>5</v>
      </c>
      <c r="BA48" s="37">
        <v>-17</v>
      </c>
      <c r="BB48" s="38"/>
      <c r="BC48" s="39"/>
      <c r="BD48" s="16">
        <f t="shared" si="8"/>
        <v>45</v>
      </c>
      <c r="BE48" s="30">
        <f t="shared" si="8"/>
        <v>-1</v>
      </c>
      <c r="BG48" s="10">
        <v>8</v>
      </c>
      <c r="BH48" s="11" t="s">
        <v>27</v>
      </c>
      <c r="BI48" s="12">
        <v>16</v>
      </c>
      <c r="BJ48" s="37">
        <v>5</v>
      </c>
      <c r="BK48" s="38"/>
      <c r="BL48" s="39"/>
      <c r="BM48" s="15" t="s">
        <v>44</v>
      </c>
      <c r="BN48" s="12">
        <v>9</v>
      </c>
      <c r="BO48" s="37">
        <v>3</v>
      </c>
      <c r="BP48" s="38"/>
      <c r="BQ48" s="39"/>
      <c r="BR48" s="15" t="s">
        <v>43</v>
      </c>
      <c r="BS48" s="12">
        <v>5</v>
      </c>
      <c r="BT48" s="37">
        <v>3</v>
      </c>
      <c r="BU48" s="38"/>
      <c r="BV48" s="39"/>
      <c r="BW48" s="11" t="s">
        <v>42</v>
      </c>
      <c r="BX48" s="12">
        <v>10</v>
      </c>
      <c r="BY48" s="37">
        <v>4</v>
      </c>
      <c r="BZ48" s="38"/>
      <c r="CA48" s="39"/>
      <c r="CB48" s="19" t="s">
        <v>24</v>
      </c>
      <c r="CC48" s="12">
        <v>5</v>
      </c>
      <c r="CD48" s="37">
        <v>3</v>
      </c>
      <c r="CE48" s="38"/>
      <c r="CF48" s="39"/>
      <c r="CG48" s="16">
        <f t="shared" si="9"/>
        <v>45</v>
      </c>
      <c r="CH48" s="30">
        <f t="shared" si="9"/>
        <v>18</v>
      </c>
    </row>
    <row r="49" spans="1:86" x14ac:dyDescent="0.2">
      <c r="A49" s="10">
        <v>9</v>
      </c>
      <c r="B49" s="11" t="s">
        <v>123</v>
      </c>
      <c r="C49" s="33">
        <v>15</v>
      </c>
      <c r="D49" s="13">
        <v>30.2</v>
      </c>
      <c r="E49" s="12">
        <v>8800</v>
      </c>
      <c r="F49" s="14">
        <v>12</v>
      </c>
      <c r="G49" s="15" t="s">
        <v>118</v>
      </c>
      <c r="H49" s="33">
        <v>6</v>
      </c>
      <c r="I49" s="13">
        <v>21.7</v>
      </c>
      <c r="J49" s="12">
        <v>3160</v>
      </c>
      <c r="K49" s="14">
        <v>21</v>
      </c>
      <c r="L49" s="15" t="s">
        <v>74</v>
      </c>
      <c r="M49" s="33">
        <v>9</v>
      </c>
      <c r="N49" s="13">
        <v>22.2</v>
      </c>
      <c r="O49" s="12">
        <v>4740</v>
      </c>
      <c r="P49" s="14">
        <v>10</v>
      </c>
      <c r="Q49" s="11" t="s">
        <v>170</v>
      </c>
      <c r="R49" s="33">
        <v>21</v>
      </c>
      <c r="S49" s="13">
        <v>28.6</v>
      </c>
      <c r="T49" s="12">
        <v>11440</v>
      </c>
      <c r="U49" s="14">
        <v>3</v>
      </c>
      <c r="V49" s="11" t="s">
        <v>87</v>
      </c>
      <c r="W49" s="33">
        <v>4</v>
      </c>
      <c r="X49" s="13">
        <v>30.1</v>
      </c>
      <c r="Y49" s="12">
        <v>2620</v>
      </c>
      <c r="Z49" s="14">
        <v>17</v>
      </c>
      <c r="AA49" s="16">
        <f t="shared" si="6"/>
        <v>55</v>
      </c>
      <c r="AB49" s="30">
        <f t="shared" si="7"/>
        <v>14</v>
      </c>
      <c r="AD49" s="10">
        <v>9</v>
      </c>
      <c r="AE49" s="11" t="s">
        <v>25</v>
      </c>
      <c r="AF49" s="12">
        <v>4</v>
      </c>
      <c r="AG49" s="37">
        <v>-18</v>
      </c>
      <c r="AH49" s="38"/>
      <c r="AI49" s="39"/>
      <c r="AJ49" s="18" t="s">
        <v>34</v>
      </c>
      <c r="AK49" s="12">
        <v>5</v>
      </c>
      <c r="AL49" s="37">
        <v>23</v>
      </c>
      <c r="AM49" s="38"/>
      <c r="AN49" s="39"/>
      <c r="AO49" s="15" t="s">
        <v>35</v>
      </c>
      <c r="AP49" s="12">
        <v>15</v>
      </c>
      <c r="AQ49" s="37">
        <v>15</v>
      </c>
      <c r="AR49" s="38"/>
      <c r="AS49" s="39"/>
      <c r="AT49" s="11" t="s">
        <v>33</v>
      </c>
      <c r="AU49" s="12">
        <v>5</v>
      </c>
      <c r="AV49" s="37">
        <v>-8</v>
      </c>
      <c r="AW49" s="38"/>
      <c r="AX49" s="39"/>
      <c r="AY49" s="11" t="s">
        <v>36</v>
      </c>
      <c r="AZ49" s="12">
        <v>3</v>
      </c>
      <c r="BA49" s="37">
        <v>-15</v>
      </c>
      <c r="BB49" s="38"/>
      <c r="BC49" s="39"/>
      <c r="BD49" s="16">
        <f t="shared" si="8"/>
        <v>32</v>
      </c>
      <c r="BE49" s="30">
        <f t="shared" si="8"/>
        <v>-3</v>
      </c>
      <c r="BG49" s="10">
        <v>9</v>
      </c>
      <c r="BH49" s="11" t="s">
        <v>25</v>
      </c>
      <c r="BI49" s="12">
        <v>4</v>
      </c>
      <c r="BJ49" s="37">
        <v>3</v>
      </c>
      <c r="BK49" s="38"/>
      <c r="BL49" s="39"/>
      <c r="BM49" s="18" t="s">
        <v>34</v>
      </c>
      <c r="BN49" s="12">
        <v>5</v>
      </c>
      <c r="BO49" s="37">
        <v>1</v>
      </c>
      <c r="BP49" s="38"/>
      <c r="BQ49" s="39"/>
      <c r="BR49" s="15" t="s">
        <v>35</v>
      </c>
      <c r="BS49" s="12">
        <v>15</v>
      </c>
      <c r="BT49" s="37">
        <v>4</v>
      </c>
      <c r="BU49" s="38"/>
      <c r="BV49" s="39"/>
      <c r="BW49" s="11" t="s">
        <v>33</v>
      </c>
      <c r="BX49" s="12">
        <v>5</v>
      </c>
      <c r="BY49" s="37">
        <v>3</v>
      </c>
      <c r="BZ49" s="38"/>
      <c r="CA49" s="39"/>
      <c r="CB49" s="11" t="s">
        <v>36</v>
      </c>
      <c r="CC49" s="12">
        <v>3</v>
      </c>
      <c r="CD49" s="37">
        <v>3</v>
      </c>
      <c r="CE49" s="38"/>
      <c r="CF49" s="39"/>
      <c r="CG49" s="16">
        <f t="shared" si="9"/>
        <v>32</v>
      </c>
      <c r="CH49" s="30">
        <f t="shared" si="9"/>
        <v>14</v>
      </c>
    </row>
    <row r="50" spans="1:86" x14ac:dyDescent="0.2">
      <c r="A50" s="10">
        <v>10</v>
      </c>
      <c r="B50" s="11" t="s">
        <v>179</v>
      </c>
      <c r="C50" s="33">
        <v>8</v>
      </c>
      <c r="D50" s="13">
        <v>29.5</v>
      </c>
      <c r="E50" s="12">
        <v>4500</v>
      </c>
      <c r="F50" s="14">
        <v>20</v>
      </c>
      <c r="G50" s="15" t="s">
        <v>132</v>
      </c>
      <c r="H50" s="33">
        <v>8</v>
      </c>
      <c r="I50" s="13">
        <v>30</v>
      </c>
      <c r="J50" s="12">
        <v>4620</v>
      </c>
      <c r="K50" s="14">
        <v>17</v>
      </c>
      <c r="L50" s="18" t="s">
        <v>94</v>
      </c>
      <c r="M50" s="33">
        <v>3</v>
      </c>
      <c r="N50" s="13">
        <v>43</v>
      </c>
      <c r="O50" s="12">
        <v>2360</v>
      </c>
      <c r="P50" s="14">
        <v>18</v>
      </c>
      <c r="Q50" s="11" t="s">
        <v>152</v>
      </c>
      <c r="R50" s="33">
        <v>11</v>
      </c>
      <c r="S50" s="13">
        <v>32</v>
      </c>
      <c r="T50" s="12">
        <v>6720</v>
      </c>
      <c r="U50" s="14">
        <v>4</v>
      </c>
      <c r="V50" s="11" t="s">
        <v>141</v>
      </c>
      <c r="W50" s="33">
        <v>3</v>
      </c>
      <c r="X50" s="13">
        <v>27</v>
      </c>
      <c r="Y50" s="12">
        <v>1720</v>
      </c>
      <c r="Z50" s="14">
        <v>20</v>
      </c>
      <c r="AA50" s="16">
        <f t="shared" si="6"/>
        <v>33</v>
      </c>
      <c r="AB50" s="30">
        <f t="shared" si="7"/>
        <v>-8</v>
      </c>
      <c r="AD50" s="10">
        <v>10</v>
      </c>
      <c r="AE50" s="19" t="s">
        <v>137</v>
      </c>
      <c r="AF50" s="12">
        <v>9</v>
      </c>
      <c r="AG50" s="37">
        <v>-17</v>
      </c>
      <c r="AH50" s="38"/>
      <c r="AI50" s="39"/>
      <c r="AJ50" s="15" t="s">
        <v>133</v>
      </c>
      <c r="AK50" s="12">
        <v>5</v>
      </c>
      <c r="AL50" s="37">
        <v>2</v>
      </c>
      <c r="AM50" s="38"/>
      <c r="AN50" s="39"/>
      <c r="AO50" s="15" t="s">
        <v>135</v>
      </c>
      <c r="AP50" s="12">
        <v>4</v>
      </c>
      <c r="AQ50" s="37">
        <v>7</v>
      </c>
      <c r="AR50" s="38"/>
      <c r="AS50" s="39"/>
      <c r="AT50" s="11" t="s">
        <v>134</v>
      </c>
      <c r="AU50" s="12">
        <v>7</v>
      </c>
      <c r="AV50" s="37">
        <v>-3</v>
      </c>
      <c r="AW50" s="38"/>
      <c r="AX50" s="39"/>
      <c r="AY50" s="11" t="s">
        <v>136</v>
      </c>
      <c r="AZ50" s="12">
        <v>3</v>
      </c>
      <c r="BA50" s="37">
        <v>-18</v>
      </c>
      <c r="BB50" s="38"/>
      <c r="BC50" s="39"/>
      <c r="BD50" s="16">
        <f t="shared" si="8"/>
        <v>28</v>
      </c>
      <c r="BE50" s="30">
        <f t="shared" si="8"/>
        <v>-29</v>
      </c>
      <c r="BG50" s="10">
        <v>10</v>
      </c>
      <c r="BH50" s="19" t="s">
        <v>137</v>
      </c>
      <c r="BI50" s="12">
        <v>9</v>
      </c>
      <c r="BJ50" s="37">
        <v>5</v>
      </c>
      <c r="BK50" s="38"/>
      <c r="BL50" s="39"/>
      <c r="BM50" s="15" t="s">
        <v>133</v>
      </c>
      <c r="BN50" s="12">
        <v>5</v>
      </c>
      <c r="BO50" s="37">
        <v>3</v>
      </c>
      <c r="BP50" s="38"/>
      <c r="BQ50" s="39"/>
      <c r="BR50" s="15" t="s">
        <v>135</v>
      </c>
      <c r="BS50" s="12">
        <v>4</v>
      </c>
      <c r="BT50" s="37">
        <v>3</v>
      </c>
      <c r="BU50" s="38"/>
      <c r="BV50" s="39"/>
      <c r="BW50" s="11" t="s">
        <v>134</v>
      </c>
      <c r="BX50" s="12">
        <v>7</v>
      </c>
      <c r="BY50" s="37">
        <v>3</v>
      </c>
      <c r="BZ50" s="38"/>
      <c r="CA50" s="39"/>
      <c r="CB50" s="11" t="s">
        <v>136</v>
      </c>
      <c r="CC50" s="12">
        <v>3</v>
      </c>
      <c r="CD50" s="37">
        <v>2</v>
      </c>
      <c r="CE50" s="38"/>
      <c r="CF50" s="39"/>
      <c r="CG50" s="16">
        <f t="shared" si="9"/>
        <v>28</v>
      </c>
      <c r="CH50" s="30">
        <f t="shared" si="9"/>
        <v>16</v>
      </c>
    </row>
    <row r="51" spans="1:86" x14ac:dyDescent="0.2">
      <c r="A51" s="10">
        <v>11</v>
      </c>
      <c r="B51" s="11" t="s">
        <v>27</v>
      </c>
      <c r="C51" s="33">
        <v>16</v>
      </c>
      <c r="D51" s="13">
        <v>31.5</v>
      </c>
      <c r="E51" s="12">
        <v>9920</v>
      </c>
      <c r="F51" s="14">
        <v>7</v>
      </c>
      <c r="G51" s="18" t="s">
        <v>64</v>
      </c>
      <c r="H51" s="33">
        <v>10</v>
      </c>
      <c r="I51" s="13">
        <v>30</v>
      </c>
      <c r="J51" s="12">
        <v>5940</v>
      </c>
      <c r="K51" s="14">
        <v>12</v>
      </c>
      <c r="L51" s="15" t="s">
        <v>85</v>
      </c>
      <c r="M51" s="33">
        <v>0</v>
      </c>
      <c r="N51" s="13"/>
      <c r="O51" s="12">
        <v>0</v>
      </c>
      <c r="P51" s="14">
        <v>30</v>
      </c>
      <c r="Q51" s="11" t="s">
        <v>33</v>
      </c>
      <c r="R51" s="33">
        <v>5</v>
      </c>
      <c r="S51" s="13">
        <v>29</v>
      </c>
      <c r="T51" s="12">
        <v>2400</v>
      </c>
      <c r="U51" s="14">
        <v>19</v>
      </c>
      <c r="V51" s="11" t="s">
        <v>41</v>
      </c>
      <c r="W51" s="33">
        <v>2</v>
      </c>
      <c r="X51" s="13">
        <v>25.7</v>
      </c>
      <c r="Y51" s="12">
        <v>1240</v>
      </c>
      <c r="Z51" s="14">
        <v>24</v>
      </c>
      <c r="AA51" s="16">
        <f t="shared" si="6"/>
        <v>33</v>
      </c>
      <c r="AB51" s="32">
        <f t="shared" si="7"/>
        <v>-8</v>
      </c>
      <c r="AD51" s="10">
        <v>11</v>
      </c>
      <c r="AE51" s="11" t="s">
        <v>130</v>
      </c>
      <c r="AF51" s="12">
        <v>15</v>
      </c>
      <c r="AG51" s="37">
        <v>-7</v>
      </c>
      <c r="AH51" s="38"/>
      <c r="AI51" s="39"/>
      <c r="AJ51" s="15" t="s">
        <v>127</v>
      </c>
      <c r="AK51" s="12">
        <v>11</v>
      </c>
      <c r="AL51" s="37">
        <v>-10</v>
      </c>
      <c r="AM51" s="38"/>
      <c r="AN51" s="39"/>
      <c r="AO51" s="15" t="s">
        <v>129</v>
      </c>
      <c r="AP51" s="12">
        <v>8</v>
      </c>
      <c r="AQ51" s="37">
        <v>-18</v>
      </c>
      <c r="AR51" s="38"/>
      <c r="AS51" s="39"/>
      <c r="AT51" s="11" t="s">
        <v>183</v>
      </c>
      <c r="AU51" s="12">
        <v>10</v>
      </c>
      <c r="AV51" s="37">
        <v>12</v>
      </c>
      <c r="AW51" s="38"/>
      <c r="AX51" s="39"/>
      <c r="AY51" s="11" t="s">
        <v>128</v>
      </c>
      <c r="AZ51" s="12">
        <v>17</v>
      </c>
      <c r="BA51" s="37">
        <v>12</v>
      </c>
      <c r="BB51" s="38"/>
      <c r="BC51" s="39"/>
      <c r="BD51" s="16">
        <f t="shared" si="8"/>
        <v>61</v>
      </c>
      <c r="BE51" s="30">
        <f t="shared" si="8"/>
        <v>-11</v>
      </c>
      <c r="BG51" s="10">
        <v>11</v>
      </c>
      <c r="BH51" s="11" t="s">
        <v>130</v>
      </c>
      <c r="BI51" s="12">
        <v>15</v>
      </c>
      <c r="BJ51" s="37">
        <v>5</v>
      </c>
      <c r="BK51" s="38"/>
      <c r="BL51" s="39"/>
      <c r="BM51" s="15" t="s">
        <v>127</v>
      </c>
      <c r="BN51" s="12">
        <v>11</v>
      </c>
      <c r="BO51" s="37">
        <v>5</v>
      </c>
      <c r="BP51" s="38"/>
      <c r="BQ51" s="39"/>
      <c r="BR51" s="15" t="s">
        <v>129</v>
      </c>
      <c r="BS51" s="12">
        <v>8</v>
      </c>
      <c r="BT51" s="37">
        <v>5</v>
      </c>
      <c r="BU51" s="38"/>
      <c r="BV51" s="39"/>
      <c r="BW51" s="11" t="s">
        <v>183</v>
      </c>
      <c r="BX51" s="12">
        <v>10</v>
      </c>
      <c r="BY51" s="37">
        <v>4</v>
      </c>
      <c r="BZ51" s="38"/>
      <c r="CA51" s="39"/>
      <c r="CB51" s="11" t="s">
        <v>128</v>
      </c>
      <c r="CC51" s="12">
        <v>17</v>
      </c>
      <c r="CD51" s="37">
        <v>5</v>
      </c>
      <c r="CE51" s="38"/>
      <c r="CF51" s="39"/>
      <c r="CG51" s="16">
        <f t="shared" si="9"/>
        <v>61</v>
      </c>
      <c r="CH51" s="30">
        <f t="shared" si="9"/>
        <v>24</v>
      </c>
    </row>
    <row r="52" spans="1:86" x14ac:dyDescent="0.2">
      <c r="A52" s="10">
        <v>12</v>
      </c>
      <c r="B52" s="26" t="s">
        <v>107</v>
      </c>
      <c r="C52" s="34">
        <v>18</v>
      </c>
      <c r="D52" s="24">
        <v>43.4</v>
      </c>
      <c r="E52" s="23">
        <v>11280</v>
      </c>
      <c r="F52" s="25">
        <v>4</v>
      </c>
      <c r="G52" s="15" t="s">
        <v>45</v>
      </c>
      <c r="H52" s="33">
        <v>2</v>
      </c>
      <c r="I52" s="13">
        <v>30.8</v>
      </c>
      <c r="J52" s="12">
        <v>1240</v>
      </c>
      <c r="K52" s="14">
        <v>28</v>
      </c>
      <c r="L52" s="15" t="s">
        <v>67</v>
      </c>
      <c r="M52" s="33">
        <v>4</v>
      </c>
      <c r="N52" s="13">
        <v>23.8</v>
      </c>
      <c r="O52" s="12">
        <v>2160</v>
      </c>
      <c r="P52" s="14">
        <v>21</v>
      </c>
      <c r="Q52" s="11" t="s">
        <v>21</v>
      </c>
      <c r="R52" s="33">
        <v>19</v>
      </c>
      <c r="S52" s="13">
        <v>40</v>
      </c>
      <c r="T52" s="12">
        <v>11820</v>
      </c>
      <c r="U52" s="14">
        <v>2</v>
      </c>
      <c r="V52" s="11" t="s">
        <v>145</v>
      </c>
      <c r="W52" s="33">
        <v>5</v>
      </c>
      <c r="X52" s="13">
        <v>32.299999999999997</v>
      </c>
      <c r="Y52" s="12">
        <v>2920</v>
      </c>
      <c r="Z52" s="14">
        <v>13</v>
      </c>
      <c r="AA52" s="16">
        <f t="shared" si="6"/>
        <v>48</v>
      </c>
      <c r="AB52" s="30">
        <f t="shared" si="7"/>
        <v>7</v>
      </c>
      <c r="AD52" s="10">
        <v>12</v>
      </c>
      <c r="AE52" s="11" t="s">
        <v>144</v>
      </c>
      <c r="AF52" s="12">
        <v>11</v>
      </c>
      <c r="AG52" s="37">
        <v>-3</v>
      </c>
      <c r="AH52" s="38"/>
      <c r="AI52" s="39"/>
      <c r="AJ52" s="18" t="s">
        <v>146</v>
      </c>
      <c r="AK52" s="12">
        <v>14</v>
      </c>
      <c r="AL52" s="37">
        <v>16</v>
      </c>
      <c r="AM52" s="38"/>
      <c r="AN52" s="39"/>
      <c r="AO52" s="18" t="s">
        <v>147</v>
      </c>
      <c r="AP52" s="12">
        <v>4</v>
      </c>
      <c r="AQ52" s="37">
        <v>14</v>
      </c>
      <c r="AR52" s="38"/>
      <c r="AS52" s="39"/>
      <c r="AT52" s="11" t="s">
        <v>143</v>
      </c>
      <c r="AU52" s="12">
        <v>4</v>
      </c>
      <c r="AV52" s="37">
        <v>-7</v>
      </c>
      <c r="AW52" s="38"/>
      <c r="AX52" s="39"/>
      <c r="AY52" s="11" t="s">
        <v>145</v>
      </c>
      <c r="AZ52" s="12">
        <v>5</v>
      </c>
      <c r="BA52" s="37">
        <v>7</v>
      </c>
      <c r="BB52" s="38"/>
      <c r="BC52" s="39"/>
      <c r="BD52" s="16">
        <f t="shared" si="8"/>
        <v>38</v>
      </c>
      <c r="BE52" s="30">
        <f t="shared" si="8"/>
        <v>27</v>
      </c>
      <c r="BG52" s="10">
        <v>12</v>
      </c>
      <c r="BH52" s="11" t="s">
        <v>144</v>
      </c>
      <c r="BI52" s="12">
        <v>11</v>
      </c>
      <c r="BJ52" s="37">
        <v>4</v>
      </c>
      <c r="BK52" s="38"/>
      <c r="BL52" s="39"/>
      <c r="BM52" s="18" t="s">
        <v>146</v>
      </c>
      <c r="BN52" s="12">
        <v>14</v>
      </c>
      <c r="BO52" s="37">
        <v>4</v>
      </c>
      <c r="BP52" s="38"/>
      <c r="BQ52" s="39"/>
      <c r="BR52" s="18" t="s">
        <v>147</v>
      </c>
      <c r="BS52" s="12">
        <v>4</v>
      </c>
      <c r="BT52" s="37">
        <v>1</v>
      </c>
      <c r="BU52" s="38"/>
      <c r="BV52" s="39"/>
      <c r="BW52" s="11" t="s">
        <v>143</v>
      </c>
      <c r="BX52" s="12">
        <v>4</v>
      </c>
      <c r="BY52" s="37">
        <v>2</v>
      </c>
      <c r="BZ52" s="38"/>
      <c r="CA52" s="39"/>
      <c r="CB52" s="11" t="s">
        <v>145</v>
      </c>
      <c r="CC52" s="12">
        <v>5</v>
      </c>
      <c r="CD52" s="37">
        <v>3</v>
      </c>
      <c r="CE52" s="38"/>
      <c r="CF52" s="39"/>
      <c r="CG52" s="16">
        <f t="shared" si="9"/>
        <v>38</v>
      </c>
      <c r="CH52" s="30">
        <f t="shared" si="9"/>
        <v>14</v>
      </c>
    </row>
    <row r="53" spans="1:86" x14ac:dyDescent="0.2">
      <c r="A53" s="10">
        <v>13</v>
      </c>
      <c r="B53" s="11" t="s">
        <v>77</v>
      </c>
      <c r="C53" s="33">
        <v>6</v>
      </c>
      <c r="D53" s="13">
        <v>31</v>
      </c>
      <c r="E53" s="12">
        <v>3920</v>
      </c>
      <c r="F53" s="14">
        <v>21</v>
      </c>
      <c r="G53" s="18" t="s">
        <v>34</v>
      </c>
      <c r="H53" s="33">
        <v>5</v>
      </c>
      <c r="I53" s="13">
        <v>43</v>
      </c>
      <c r="J53" s="12">
        <v>3580</v>
      </c>
      <c r="K53" s="14">
        <v>18</v>
      </c>
      <c r="L53" s="15" t="s">
        <v>58</v>
      </c>
      <c r="M53" s="33">
        <v>8</v>
      </c>
      <c r="N53" s="13">
        <v>40.5</v>
      </c>
      <c r="O53" s="12">
        <v>5500</v>
      </c>
      <c r="P53" s="14">
        <v>8</v>
      </c>
      <c r="Q53" s="11" t="s">
        <v>90</v>
      </c>
      <c r="R53" s="33">
        <v>30</v>
      </c>
      <c r="S53" s="13">
        <v>36</v>
      </c>
      <c r="T53" s="12">
        <v>17480</v>
      </c>
      <c r="U53" s="14">
        <v>1</v>
      </c>
      <c r="V53" s="11" t="s">
        <v>120</v>
      </c>
      <c r="W53" s="33">
        <v>15</v>
      </c>
      <c r="X53" s="13">
        <v>31.2</v>
      </c>
      <c r="Y53" s="12">
        <v>9160</v>
      </c>
      <c r="Z53" s="14">
        <v>4</v>
      </c>
      <c r="AA53" s="16">
        <f t="shared" si="6"/>
        <v>64</v>
      </c>
      <c r="AB53" s="30">
        <f t="shared" si="7"/>
        <v>23</v>
      </c>
      <c r="AD53" s="10">
        <v>13</v>
      </c>
      <c r="AE53" s="11" t="s">
        <v>97</v>
      </c>
      <c r="AF53" s="12">
        <v>12</v>
      </c>
      <c r="AG53" s="37">
        <v>7</v>
      </c>
      <c r="AH53" s="38"/>
      <c r="AI53" s="39"/>
      <c r="AJ53" s="15" t="s">
        <v>100</v>
      </c>
      <c r="AK53" s="12">
        <v>2</v>
      </c>
      <c r="AL53" s="37">
        <v>-18</v>
      </c>
      <c r="AM53" s="38"/>
      <c r="AN53" s="39"/>
      <c r="AO53" s="18" t="s">
        <v>26</v>
      </c>
      <c r="AP53" s="12">
        <v>4</v>
      </c>
      <c r="AQ53" s="37">
        <v>-2</v>
      </c>
      <c r="AR53" s="38"/>
      <c r="AS53" s="39"/>
      <c r="AT53" s="11" t="s">
        <v>99</v>
      </c>
      <c r="AU53" s="12">
        <v>6</v>
      </c>
      <c r="AV53" s="37">
        <v>-10</v>
      </c>
      <c r="AW53" s="38"/>
      <c r="AX53" s="39"/>
      <c r="AY53" s="11" t="s">
        <v>98</v>
      </c>
      <c r="AZ53" s="12">
        <v>5</v>
      </c>
      <c r="BA53" s="37">
        <v>12</v>
      </c>
      <c r="BB53" s="38"/>
      <c r="BC53" s="39"/>
      <c r="BD53" s="16">
        <f t="shared" si="8"/>
        <v>29</v>
      </c>
      <c r="BE53" s="30">
        <f t="shared" si="8"/>
        <v>-11</v>
      </c>
      <c r="BG53" s="10">
        <v>13</v>
      </c>
      <c r="BH53" s="11" t="s">
        <v>97</v>
      </c>
      <c r="BI53" s="12">
        <v>12</v>
      </c>
      <c r="BJ53" s="37">
        <v>4</v>
      </c>
      <c r="BK53" s="38"/>
      <c r="BL53" s="39"/>
      <c r="BM53" s="15" t="s">
        <v>100</v>
      </c>
      <c r="BN53" s="12">
        <v>2</v>
      </c>
      <c r="BO53" s="37">
        <v>1</v>
      </c>
      <c r="BP53" s="38"/>
      <c r="BQ53" s="39"/>
      <c r="BR53" s="18" t="s">
        <v>26</v>
      </c>
      <c r="BS53" s="12">
        <v>4</v>
      </c>
      <c r="BT53" s="37">
        <v>3</v>
      </c>
      <c r="BU53" s="38"/>
      <c r="BV53" s="39"/>
      <c r="BW53" s="11" t="s">
        <v>99</v>
      </c>
      <c r="BX53" s="12">
        <v>6</v>
      </c>
      <c r="BY53" s="37">
        <v>4</v>
      </c>
      <c r="BZ53" s="38"/>
      <c r="CA53" s="39"/>
      <c r="CB53" s="11" t="s">
        <v>98</v>
      </c>
      <c r="CC53" s="12">
        <v>5</v>
      </c>
      <c r="CD53" s="37">
        <v>2</v>
      </c>
      <c r="CE53" s="38"/>
      <c r="CF53" s="39"/>
      <c r="CG53" s="16">
        <f t="shared" si="9"/>
        <v>29</v>
      </c>
      <c r="CH53" s="30">
        <f t="shared" si="9"/>
        <v>14</v>
      </c>
    </row>
    <row r="54" spans="1:86" x14ac:dyDescent="0.2">
      <c r="A54" s="10">
        <v>14</v>
      </c>
      <c r="B54" s="11" t="s">
        <v>130</v>
      </c>
      <c r="C54" s="33">
        <v>15</v>
      </c>
      <c r="D54" s="13">
        <v>31.9</v>
      </c>
      <c r="E54" s="12">
        <v>9320</v>
      </c>
      <c r="F54" s="14">
        <v>9</v>
      </c>
      <c r="G54" s="15" t="s">
        <v>31</v>
      </c>
      <c r="H54" s="33">
        <v>3</v>
      </c>
      <c r="I54" s="13">
        <v>29.3</v>
      </c>
      <c r="J54" s="12">
        <v>1800</v>
      </c>
      <c r="K54" s="14">
        <v>25</v>
      </c>
      <c r="L54" s="15" t="s">
        <v>110</v>
      </c>
      <c r="M54" s="33">
        <v>6</v>
      </c>
      <c r="N54" s="13">
        <v>30</v>
      </c>
      <c r="O54" s="12">
        <v>3600</v>
      </c>
      <c r="P54" s="14">
        <v>13</v>
      </c>
      <c r="Q54" s="11" t="s">
        <v>143</v>
      </c>
      <c r="R54" s="33">
        <v>4</v>
      </c>
      <c r="S54" s="13">
        <v>24.5</v>
      </c>
      <c r="T54" s="12">
        <v>2140</v>
      </c>
      <c r="U54" s="14">
        <v>21</v>
      </c>
      <c r="V54" s="11" t="s">
        <v>164</v>
      </c>
      <c r="W54" s="33">
        <v>6</v>
      </c>
      <c r="X54" s="13">
        <v>32.1</v>
      </c>
      <c r="Y54" s="12">
        <v>3800</v>
      </c>
      <c r="Z54" s="14">
        <v>10</v>
      </c>
      <c r="AA54" s="16">
        <f t="shared" si="6"/>
        <v>34</v>
      </c>
      <c r="AB54" s="30">
        <f t="shared" si="7"/>
        <v>-7</v>
      </c>
      <c r="AD54" s="10">
        <v>14</v>
      </c>
      <c r="AE54" s="11" t="s">
        <v>37</v>
      </c>
      <c r="AF54" s="12">
        <v>5</v>
      </c>
      <c r="AG54" s="37">
        <v>-15</v>
      </c>
      <c r="AH54" s="38"/>
      <c r="AI54" s="39"/>
      <c r="AJ54" s="15" t="s">
        <v>38</v>
      </c>
      <c r="AK54" s="12">
        <v>14</v>
      </c>
      <c r="AL54" s="37">
        <v>-6</v>
      </c>
      <c r="AM54" s="38"/>
      <c r="AN54" s="39"/>
      <c r="AO54" s="15" t="s">
        <v>40</v>
      </c>
      <c r="AP54" s="12">
        <v>9</v>
      </c>
      <c r="AQ54" s="37">
        <v>12</v>
      </c>
      <c r="AR54" s="38"/>
      <c r="AS54" s="39"/>
      <c r="AT54" s="19" t="s">
        <v>39</v>
      </c>
      <c r="AU54" s="12">
        <v>7</v>
      </c>
      <c r="AV54" s="37">
        <v>-17</v>
      </c>
      <c r="AW54" s="38"/>
      <c r="AX54" s="39"/>
      <c r="AY54" s="11" t="s">
        <v>41</v>
      </c>
      <c r="AZ54" s="12">
        <v>2</v>
      </c>
      <c r="BA54" s="37">
        <v>-8</v>
      </c>
      <c r="BB54" s="38"/>
      <c r="BC54" s="39"/>
      <c r="BD54" s="16">
        <f t="shared" si="8"/>
        <v>37</v>
      </c>
      <c r="BE54" s="30">
        <f t="shared" si="8"/>
        <v>-34</v>
      </c>
      <c r="BG54" s="10">
        <v>14</v>
      </c>
      <c r="BH54" s="11" t="s">
        <v>37</v>
      </c>
      <c r="BI54" s="12">
        <v>5</v>
      </c>
      <c r="BJ54" s="37">
        <v>4</v>
      </c>
      <c r="BK54" s="38"/>
      <c r="BL54" s="39"/>
      <c r="BM54" s="15" t="s">
        <v>38</v>
      </c>
      <c r="BN54" s="12">
        <v>14</v>
      </c>
      <c r="BO54" s="37">
        <v>5</v>
      </c>
      <c r="BP54" s="38"/>
      <c r="BQ54" s="39"/>
      <c r="BR54" s="15" t="s">
        <v>40</v>
      </c>
      <c r="BS54" s="12">
        <v>9</v>
      </c>
      <c r="BT54" s="37">
        <v>3</v>
      </c>
      <c r="BU54" s="38"/>
      <c r="BV54" s="39"/>
      <c r="BW54" s="19" t="s">
        <v>39</v>
      </c>
      <c r="BX54" s="12">
        <v>7</v>
      </c>
      <c r="BY54" s="37">
        <v>4</v>
      </c>
      <c r="BZ54" s="38"/>
      <c r="CA54" s="39"/>
      <c r="CB54" s="11" t="s">
        <v>41</v>
      </c>
      <c r="CC54" s="12">
        <v>2</v>
      </c>
      <c r="CD54" s="37">
        <v>2</v>
      </c>
      <c r="CE54" s="38"/>
      <c r="CF54" s="39"/>
      <c r="CG54" s="16">
        <f t="shared" si="9"/>
        <v>37</v>
      </c>
      <c r="CH54" s="30">
        <f t="shared" si="9"/>
        <v>18</v>
      </c>
    </row>
    <row r="55" spans="1:86" x14ac:dyDescent="0.2">
      <c r="A55" s="10">
        <v>15</v>
      </c>
      <c r="B55" s="11" t="s">
        <v>52</v>
      </c>
      <c r="C55" s="33">
        <v>21</v>
      </c>
      <c r="D55" s="13">
        <v>39.5</v>
      </c>
      <c r="E55" s="12">
        <v>12800</v>
      </c>
      <c r="F55" s="14">
        <v>3</v>
      </c>
      <c r="G55" s="15" t="s">
        <v>133</v>
      </c>
      <c r="H55" s="33">
        <v>5</v>
      </c>
      <c r="I55" s="13">
        <v>21.7</v>
      </c>
      <c r="J55" s="12">
        <v>2660</v>
      </c>
      <c r="K55" s="14">
        <v>23</v>
      </c>
      <c r="L55" s="18" t="s">
        <v>102</v>
      </c>
      <c r="M55" s="33">
        <v>3</v>
      </c>
      <c r="N55" s="13">
        <v>36.5</v>
      </c>
      <c r="O55" s="12">
        <v>2100</v>
      </c>
      <c r="P55" s="14">
        <v>22</v>
      </c>
      <c r="Q55" s="11" t="s">
        <v>59</v>
      </c>
      <c r="R55" s="33">
        <v>0</v>
      </c>
      <c r="S55" s="13"/>
      <c r="T55" s="12">
        <v>0</v>
      </c>
      <c r="U55" s="14">
        <v>30</v>
      </c>
      <c r="V55" s="11" t="s">
        <v>91</v>
      </c>
      <c r="W55" s="33">
        <v>14</v>
      </c>
      <c r="X55" s="13">
        <v>31.8</v>
      </c>
      <c r="Y55" s="12">
        <v>8220</v>
      </c>
      <c r="Z55" s="14">
        <v>5</v>
      </c>
      <c r="AA55" s="16">
        <f t="shared" si="6"/>
        <v>43</v>
      </c>
      <c r="AB55" s="30">
        <f t="shared" si="7"/>
        <v>2</v>
      </c>
      <c r="AD55" s="10">
        <v>15</v>
      </c>
      <c r="AE55" s="11" t="s">
        <v>117</v>
      </c>
      <c r="AF55" s="12">
        <v>17</v>
      </c>
      <c r="AG55" s="37">
        <v>6</v>
      </c>
      <c r="AH55" s="38"/>
      <c r="AI55" s="39"/>
      <c r="AJ55" s="15" t="s">
        <v>118</v>
      </c>
      <c r="AK55" s="12">
        <v>6</v>
      </c>
      <c r="AL55" s="37">
        <v>14</v>
      </c>
      <c r="AM55" s="38"/>
      <c r="AN55" s="39"/>
      <c r="AO55" s="15" t="s">
        <v>121</v>
      </c>
      <c r="AP55" s="12">
        <v>2</v>
      </c>
      <c r="AQ55" s="37">
        <v>-3</v>
      </c>
      <c r="AR55" s="38"/>
      <c r="AS55" s="39"/>
      <c r="AT55" s="11" t="s">
        <v>119</v>
      </c>
      <c r="AU55" s="12">
        <v>7</v>
      </c>
      <c r="AV55" s="37">
        <v>-15</v>
      </c>
      <c r="AW55" s="38"/>
      <c r="AX55" s="39"/>
      <c r="AY55" s="11" t="s">
        <v>120</v>
      </c>
      <c r="AZ55" s="12">
        <v>15</v>
      </c>
      <c r="BA55" s="37">
        <v>23</v>
      </c>
      <c r="BB55" s="38"/>
      <c r="BC55" s="39"/>
      <c r="BD55" s="16">
        <f t="shared" si="8"/>
        <v>47</v>
      </c>
      <c r="BE55" s="32">
        <f t="shared" si="8"/>
        <v>25</v>
      </c>
      <c r="BG55" s="10">
        <v>15</v>
      </c>
      <c r="BH55" s="11" t="s">
        <v>117</v>
      </c>
      <c r="BI55" s="12">
        <v>17</v>
      </c>
      <c r="BJ55" s="37">
        <v>5</v>
      </c>
      <c r="BK55" s="38"/>
      <c r="BL55" s="39"/>
      <c r="BM55" s="15" t="s">
        <v>118</v>
      </c>
      <c r="BN55" s="12">
        <v>6</v>
      </c>
      <c r="BO55" s="37">
        <v>2</v>
      </c>
      <c r="BP55" s="38"/>
      <c r="BQ55" s="39"/>
      <c r="BR55" s="15" t="s">
        <v>121</v>
      </c>
      <c r="BS55" s="12">
        <v>2</v>
      </c>
      <c r="BT55" s="37">
        <v>1</v>
      </c>
      <c r="BU55" s="38"/>
      <c r="BV55" s="39"/>
      <c r="BW55" s="11" t="s">
        <v>119</v>
      </c>
      <c r="BX55" s="12">
        <v>7</v>
      </c>
      <c r="BY55" s="37">
        <v>4</v>
      </c>
      <c r="BZ55" s="38"/>
      <c r="CA55" s="39"/>
      <c r="CB55" s="11" t="s">
        <v>120</v>
      </c>
      <c r="CC55" s="12">
        <v>15</v>
      </c>
      <c r="CD55" s="37">
        <v>4</v>
      </c>
      <c r="CE55" s="38"/>
      <c r="CF55" s="39"/>
      <c r="CG55" s="16">
        <f t="shared" si="9"/>
        <v>47</v>
      </c>
      <c r="CH55" s="32">
        <f t="shared" si="9"/>
        <v>16</v>
      </c>
    </row>
    <row r="56" spans="1:86" x14ac:dyDescent="0.2">
      <c r="A56" s="10">
        <v>16</v>
      </c>
      <c r="B56" s="11" t="s">
        <v>16</v>
      </c>
      <c r="C56" s="33">
        <v>23</v>
      </c>
      <c r="D56" s="13">
        <v>38.5</v>
      </c>
      <c r="E56" s="12">
        <v>14660</v>
      </c>
      <c r="F56" s="14">
        <v>1</v>
      </c>
      <c r="G56" s="15" t="s">
        <v>111</v>
      </c>
      <c r="H56" s="33">
        <v>11</v>
      </c>
      <c r="I56" s="13">
        <v>36.200000000000003</v>
      </c>
      <c r="J56" s="12">
        <v>7280</v>
      </c>
      <c r="K56" s="14">
        <v>9</v>
      </c>
      <c r="L56" s="15" t="s">
        <v>43</v>
      </c>
      <c r="M56" s="33">
        <v>5</v>
      </c>
      <c r="N56" s="13">
        <v>29</v>
      </c>
      <c r="O56" s="12">
        <v>2920</v>
      </c>
      <c r="P56" s="14">
        <v>15</v>
      </c>
      <c r="Q56" s="11" t="s">
        <v>75</v>
      </c>
      <c r="R56" s="33">
        <v>3</v>
      </c>
      <c r="S56" s="13">
        <v>30.1</v>
      </c>
      <c r="T56" s="12">
        <v>1800</v>
      </c>
      <c r="U56" s="14">
        <v>25</v>
      </c>
      <c r="V56" s="11" t="s">
        <v>60</v>
      </c>
      <c r="W56" s="33">
        <v>2</v>
      </c>
      <c r="X56" s="13">
        <v>28.5</v>
      </c>
      <c r="Y56" s="12">
        <v>1260</v>
      </c>
      <c r="Z56" s="14">
        <v>23</v>
      </c>
      <c r="AA56" s="16">
        <f t="shared" si="6"/>
        <v>44</v>
      </c>
      <c r="AB56" s="30">
        <f t="shared" si="7"/>
        <v>3</v>
      </c>
    </row>
    <row r="57" spans="1:86" x14ac:dyDescent="0.2">
      <c r="A57" s="10">
        <v>17</v>
      </c>
      <c r="B57" s="11" t="s">
        <v>82</v>
      </c>
      <c r="C57" s="33">
        <v>1</v>
      </c>
      <c r="D57" s="13">
        <v>20</v>
      </c>
      <c r="E57" s="12">
        <v>500</v>
      </c>
      <c r="F57" s="14">
        <v>30</v>
      </c>
      <c r="G57" s="15" t="s">
        <v>17</v>
      </c>
      <c r="H57" s="33">
        <v>13</v>
      </c>
      <c r="I57" s="13">
        <v>30.1</v>
      </c>
      <c r="J57" s="12">
        <v>7500</v>
      </c>
      <c r="K57" s="14">
        <v>8</v>
      </c>
      <c r="L57" s="22" t="s">
        <v>109</v>
      </c>
      <c r="M57" s="34">
        <v>17</v>
      </c>
      <c r="N57" s="24">
        <v>30.7</v>
      </c>
      <c r="O57" s="23">
        <v>9820</v>
      </c>
      <c r="P57" s="25">
        <v>3</v>
      </c>
      <c r="Q57" s="11" t="s">
        <v>32</v>
      </c>
      <c r="R57" s="33">
        <v>5</v>
      </c>
      <c r="S57" s="13">
        <v>29</v>
      </c>
      <c r="T57" s="12">
        <v>2820</v>
      </c>
      <c r="U57" s="14">
        <v>18</v>
      </c>
      <c r="V57" s="11" t="s">
        <v>128</v>
      </c>
      <c r="W57" s="33">
        <v>17</v>
      </c>
      <c r="X57" s="13">
        <v>32</v>
      </c>
      <c r="Y57" s="12">
        <v>10300</v>
      </c>
      <c r="Z57" s="14">
        <v>3</v>
      </c>
      <c r="AA57" s="16">
        <f t="shared" si="6"/>
        <v>53</v>
      </c>
      <c r="AB57" s="30">
        <f t="shared" si="7"/>
        <v>12</v>
      </c>
    </row>
    <row r="58" spans="1:86" x14ac:dyDescent="0.2">
      <c r="A58" s="10">
        <v>18</v>
      </c>
      <c r="B58" s="11" t="s">
        <v>97</v>
      </c>
      <c r="C58" s="33">
        <v>12</v>
      </c>
      <c r="D58" s="13">
        <v>31.2</v>
      </c>
      <c r="E58" s="12">
        <v>7500</v>
      </c>
      <c r="F58" s="14">
        <v>13</v>
      </c>
      <c r="G58" s="15" t="s">
        <v>68</v>
      </c>
      <c r="H58" s="33">
        <v>3</v>
      </c>
      <c r="I58" s="13">
        <v>22</v>
      </c>
      <c r="J58" s="12">
        <v>1580</v>
      </c>
      <c r="K58" s="14">
        <v>26</v>
      </c>
      <c r="L58" s="15" t="s">
        <v>135</v>
      </c>
      <c r="M58" s="33">
        <v>4</v>
      </c>
      <c r="N58" s="13">
        <v>30.8</v>
      </c>
      <c r="O58" s="12">
        <v>2480</v>
      </c>
      <c r="P58" s="14">
        <v>16</v>
      </c>
      <c r="Q58" s="11" t="s">
        <v>46</v>
      </c>
      <c r="R58" s="33">
        <v>3</v>
      </c>
      <c r="S58" s="13">
        <v>31</v>
      </c>
      <c r="T58" s="12">
        <v>2040</v>
      </c>
      <c r="U58" s="14">
        <v>22</v>
      </c>
      <c r="V58" s="11" t="s">
        <v>18</v>
      </c>
      <c r="W58" s="33">
        <v>26</v>
      </c>
      <c r="X58" s="13">
        <v>36.200000000000003</v>
      </c>
      <c r="Y58" s="12">
        <v>17540</v>
      </c>
      <c r="Z58" s="14">
        <v>1</v>
      </c>
      <c r="AA58" s="16">
        <f t="shared" si="6"/>
        <v>48</v>
      </c>
      <c r="AB58" s="30">
        <f t="shared" si="7"/>
        <v>7</v>
      </c>
    </row>
    <row r="59" spans="1:86" x14ac:dyDescent="0.2">
      <c r="A59" s="10">
        <v>19</v>
      </c>
      <c r="B59" s="11" t="s">
        <v>117</v>
      </c>
      <c r="C59" s="33">
        <v>17</v>
      </c>
      <c r="D59" s="13">
        <v>30.5</v>
      </c>
      <c r="E59" s="12">
        <v>9660</v>
      </c>
      <c r="F59" s="14">
        <v>8</v>
      </c>
      <c r="G59" s="22" t="s">
        <v>106</v>
      </c>
      <c r="H59" s="34">
        <v>11</v>
      </c>
      <c r="I59" s="24">
        <v>31.1</v>
      </c>
      <c r="J59" s="23">
        <v>6840</v>
      </c>
      <c r="K59" s="25">
        <v>10</v>
      </c>
      <c r="L59" s="15" t="s">
        <v>169</v>
      </c>
      <c r="M59" s="33">
        <v>6</v>
      </c>
      <c r="N59" s="13">
        <v>30.4</v>
      </c>
      <c r="O59" s="12">
        <v>3680</v>
      </c>
      <c r="P59" s="14">
        <v>12</v>
      </c>
      <c r="Q59" s="11" t="s">
        <v>172</v>
      </c>
      <c r="R59" s="33">
        <v>10</v>
      </c>
      <c r="S59" s="13">
        <v>30.5</v>
      </c>
      <c r="T59" s="12">
        <v>6120</v>
      </c>
      <c r="U59" s="14">
        <v>6</v>
      </c>
      <c r="V59" s="11" t="s">
        <v>28</v>
      </c>
      <c r="W59" s="33">
        <v>3</v>
      </c>
      <c r="X59" s="13">
        <v>30</v>
      </c>
      <c r="Y59" s="12">
        <v>2000</v>
      </c>
      <c r="Z59" s="14">
        <v>18</v>
      </c>
      <c r="AA59" s="16">
        <f t="shared" si="6"/>
        <v>47</v>
      </c>
      <c r="AB59" s="30">
        <f t="shared" si="7"/>
        <v>6</v>
      </c>
    </row>
    <row r="60" spans="1:86" x14ac:dyDescent="0.2">
      <c r="A60" s="10">
        <v>20</v>
      </c>
      <c r="B60" s="11" t="s">
        <v>140</v>
      </c>
      <c r="C60" s="33">
        <v>8</v>
      </c>
      <c r="D60" s="13">
        <v>31.6</v>
      </c>
      <c r="E60" s="12">
        <v>4920</v>
      </c>
      <c r="F60" s="14">
        <v>18</v>
      </c>
      <c r="G60" s="15" t="s">
        <v>86</v>
      </c>
      <c r="H60" s="33">
        <v>2</v>
      </c>
      <c r="I60" s="13">
        <v>21.6</v>
      </c>
      <c r="J60" s="12">
        <v>1060</v>
      </c>
      <c r="K60" s="14">
        <v>30</v>
      </c>
      <c r="L60" s="15" t="s">
        <v>81</v>
      </c>
      <c r="M60" s="33">
        <v>13</v>
      </c>
      <c r="N60" s="13">
        <v>31.6</v>
      </c>
      <c r="O60" s="12">
        <v>8060</v>
      </c>
      <c r="P60" s="14">
        <v>5</v>
      </c>
      <c r="Q60" s="11" t="s">
        <v>171</v>
      </c>
      <c r="R60" s="33">
        <v>0</v>
      </c>
      <c r="S60" s="13"/>
      <c r="T60" s="12">
        <v>0</v>
      </c>
      <c r="U60" s="14">
        <v>30</v>
      </c>
      <c r="V60" s="11" t="s">
        <v>96</v>
      </c>
      <c r="W60" s="33">
        <v>2</v>
      </c>
      <c r="X60" s="13">
        <v>25.1</v>
      </c>
      <c r="Y60" s="12">
        <v>1220</v>
      </c>
      <c r="Z60" s="14">
        <v>25</v>
      </c>
      <c r="AA60" s="16">
        <f t="shared" si="6"/>
        <v>25</v>
      </c>
      <c r="AB60" s="32">
        <f t="shared" si="7"/>
        <v>-16</v>
      </c>
    </row>
    <row r="61" spans="1:86" x14ac:dyDescent="0.2">
      <c r="A61" s="10">
        <v>21</v>
      </c>
      <c r="B61" s="11" t="s">
        <v>37</v>
      </c>
      <c r="C61" s="33">
        <v>5</v>
      </c>
      <c r="D61" s="13">
        <v>39</v>
      </c>
      <c r="E61" s="12">
        <v>3360</v>
      </c>
      <c r="F61" s="14">
        <v>23</v>
      </c>
      <c r="G61" s="15" t="s">
        <v>114</v>
      </c>
      <c r="H61" s="33">
        <v>13</v>
      </c>
      <c r="I61" s="13">
        <v>30.5</v>
      </c>
      <c r="J61" s="12">
        <v>8440</v>
      </c>
      <c r="K61" s="14">
        <v>5</v>
      </c>
      <c r="L61" s="15" t="s">
        <v>29</v>
      </c>
      <c r="M61" s="33">
        <v>2</v>
      </c>
      <c r="N61" s="13">
        <v>20.100000000000001</v>
      </c>
      <c r="O61" s="12">
        <v>1020</v>
      </c>
      <c r="P61" s="14">
        <v>28</v>
      </c>
      <c r="Q61" s="11" t="s">
        <v>70</v>
      </c>
      <c r="R61" s="33">
        <v>3</v>
      </c>
      <c r="S61" s="13">
        <v>27.8</v>
      </c>
      <c r="T61" s="12">
        <v>1700</v>
      </c>
      <c r="U61" s="14">
        <v>27</v>
      </c>
      <c r="V61" s="11" t="s">
        <v>36</v>
      </c>
      <c r="W61" s="33">
        <v>3</v>
      </c>
      <c r="X61" s="13">
        <v>24.5</v>
      </c>
      <c r="Y61" s="12">
        <v>1620</v>
      </c>
      <c r="Z61" s="14">
        <v>21</v>
      </c>
      <c r="AA61" s="16">
        <f t="shared" si="6"/>
        <v>26</v>
      </c>
      <c r="AB61" s="30">
        <f t="shared" si="7"/>
        <v>-15</v>
      </c>
    </row>
    <row r="62" spans="1:86" x14ac:dyDescent="0.2">
      <c r="A62" s="10">
        <v>22</v>
      </c>
      <c r="B62" s="11" t="s">
        <v>78</v>
      </c>
      <c r="C62" s="33">
        <v>11</v>
      </c>
      <c r="D62" s="13">
        <v>28.5</v>
      </c>
      <c r="E62" s="12">
        <v>6620</v>
      </c>
      <c r="F62" s="14">
        <v>15</v>
      </c>
      <c r="G62" s="15" t="s">
        <v>138</v>
      </c>
      <c r="H62" s="33">
        <v>6</v>
      </c>
      <c r="I62" s="13">
        <v>26.5</v>
      </c>
      <c r="J62" s="12">
        <v>3180</v>
      </c>
      <c r="K62" s="14">
        <v>20</v>
      </c>
      <c r="L62" s="15" t="s">
        <v>131</v>
      </c>
      <c r="M62" s="33">
        <v>3</v>
      </c>
      <c r="N62" s="13">
        <v>30.5</v>
      </c>
      <c r="O62" s="12">
        <v>1840</v>
      </c>
      <c r="P62" s="14">
        <v>24</v>
      </c>
      <c r="Q62" s="26" t="s">
        <v>108</v>
      </c>
      <c r="R62" s="34">
        <v>11</v>
      </c>
      <c r="S62" s="24">
        <v>29</v>
      </c>
      <c r="T62" s="23">
        <v>6180</v>
      </c>
      <c r="U62" s="25">
        <v>5</v>
      </c>
      <c r="V62" s="11" t="s">
        <v>53</v>
      </c>
      <c r="W62" s="33">
        <v>18</v>
      </c>
      <c r="X62" s="13">
        <v>30.5</v>
      </c>
      <c r="Y62" s="12">
        <v>10440</v>
      </c>
      <c r="Z62" s="14">
        <v>2</v>
      </c>
      <c r="AA62" s="16">
        <f t="shared" si="6"/>
        <v>49</v>
      </c>
      <c r="AB62" s="30">
        <f t="shared" si="7"/>
        <v>8</v>
      </c>
    </row>
    <row r="63" spans="1:86" x14ac:dyDescent="0.2">
      <c r="A63" s="10">
        <v>23</v>
      </c>
      <c r="B63" s="11" t="s">
        <v>89</v>
      </c>
      <c r="C63" s="33">
        <v>24</v>
      </c>
      <c r="D63" s="13">
        <v>34.4</v>
      </c>
      <c r="E63" s="12">
        <v>14480</v>
      </c>
      <c r="F63" s="14">
        <v>2</v>
      </c>
      <c r="G63" s="15" t="s">
        <v>92</v>
      </c>
      <c r="H63" s="33">
        <v>9</v>
      </c>
      <c r="I63" s="13">
        <v>28</v>
      </c>
      <c r="J63" s="12">
        <v>4980</v>
      </c>
      <c r="K63" s="14">
        <v>16</v>
      </c>
      <c r="L63" s="15" t="s">
        <v>35</v>
      </c>
      <c r="M63" s="33">
        <v>15</v>
      </c>
      <c r="N63" s="13">
        <v>39.299999999999997</v>
      </c>
      <c r="O63" s="12">
        <v>9580</v>
      </c>
      <c r="P63" s="14">
        <v>4</v>
      </c>
      <c r="Q63" s="11" t="s">
        <v>101</v>
      </c>
      <c r="R63" s="33">
        <v>5</v>
      </c>
      <c r="S63" s="13">
        <v>33.6</v>
      </c>
      <c r="T63" s="12">
        <v>3420</v>
      </c>
      <c r="U63" s="14">
        <v>15</v>
      </c>
      <c r="V63" s="11" t="s">
        <v>65</v>
      </c>
      <c r="W63" s="33">
        <v>3</v>
      </c>
      <c r="X63" s="13">
        <v>20.5</v>
      </c>
      <c r="Y63" s="12">
        <v>1520</v>
      </c>
      <c r="Z63" s="14">
        <v>22</v>
      </c>
      <c r="AA63" s="16">
        <f>SUM(C63,H63,M63,R63,W63)</f>
        <v>56</v>
      </c>
      <c r="AB63" s="30">
        <f t="shared" si="7"/>
        <v>15</v>
      </c>
    </row>
    <row r="64" spans="1:86" x14ac:dyDescent="0.2">
      <c r="A64" s="10">
        <v>24</v>
      </c>
      <c r="B64" s="11" t="s">
        <v>19</v>
      </c>
      <c r="C64" s="33">
        <v>7</v>
      </c>
      <c r="D64" s="13">
        <v>23.6</v>
      </c>
      <c r="E64" s="12">
        <v>3760</v>
      </c>
      <c r="F64" s="14">
        <v>22</v>
      </c>
      <c r="G64" s="15" t="s">
        <v>76</v>
      </c>
      <c r="H64" s="33">
        <v>5</v>
      </c>
      <c r="I64" s="13">
        <v>38.700000000000003</v>
      </c>
      <c r="J64" s="12">
        <v>2980</v>
      </c>
      <c r="K64" s="14">
        <v>22</v>
      </c>
      <c r="L64" s="15" t="s">
        <v>61</v>
      </c>
      <c r="M64" s="33">
        <v>3</v>
      </c>
      <c r="N64" s="13">
        <v>28.3</v>
      </c>
      <c r="O64" s="12">
        <v>1900</v>
      </c>
      <c r="P64" s="14">
        <v>23</v>
      </c>
      <c r="Q64" s="11" t="s">
        <v>180</v>
      </c>
      <c r="R64" s="33">
        <v>3</v>
      </c>
      <c r="S64" s="13">
        <v>31.7</v>
      </c>
      <c r="T64" s="12">
        <v>1800</v>
      </c>
      <c r="U64" s="14">
        <v>24</v>
      </c>
      <c r="V64" s="11" t="s">
        <v>49</v>
      </c>
      <c r="W64" s="33">
        <v>1</v>
      </c>
      <c r="X64" s="13">
        <v>20.399999999999999</v>
      </c>
      <c r="Y64" s="12">
        <v>520</v>
      </c>
      <c r="Z64" s="14">
        <v>30</v>
      </c>
      <c r="AA64" s="16">
        <f t="shared" si="6"/>
        <v>19</v>
      </c>
      <c r="AB64" s="30">
        <f t="shared" si="7"/>
        <v>-22</v>
      </c>
    </row>
    <row r="65" spans="1:86" x14ac:dyDescent="0.2">
      <c r="A65" s="10">
        <v>25</v>
      </c>
      <c r="B65" s="11" t="s">
        <v>25</v>
      </c>
      <c r="C65" s="33">
        <v>4</v>
      </c>
      <c r="D65" s="13">
        <v>34.5</v>
      </c>
      <c r="E65" s="12">
        <v>2540</v>
      </c>
      <c r="F65" s="14">
        <v>27</v>
      </c>
      <c r="G65" s="15" t="s">
        <v>100</v>
      </c>
      <c r="H65" s="33">
        <v>2</v>
      </c>
      <c r="I65" s="13">
        <v>22.2</v>
      </c>
      <c r="J65" s="12">
        <v>1120</v>
      </c>
      <c r="K65" s="14">
        <v>29</v>
      </c>
      <c r="L65" s="15" t="s">
        <v>129</v>
      </c>
      <c r="M65" s="33">
        <v>8</v>
      </c>
      <c r="N65" s="13">
        <v>30</v>
      </c>
      <c r="O65" s="12">
        <v>4680</v>
      </c>
      <c r="P65" s="14">
        <v>11</v>
      </c>
      <c r="Q65" s="11" t="s">
        <v>51</v>
      </c>
      <c r="R65" s="33">
        <v>6</v>
      </c>
      <c r="S65" s="13">
        <v>30.2</v>
      </c>
      <c r="T65" s="12">
        <v>3280</v>
      </c>
      <c r="U65" s="14">
        <v>17</v>
      </c>
      <c r="V65" s="11" t="s">
        <v>136</v>
      </c>
      <c r="W65" s="33">
        <v>3</v>
      </c>
      <c r="X65" s="13">
        <v>26.6</v>
      </c>
      <c r="Y65" s="12">
        <v>1780</v>
      </c>
      <c r="Z65" s="14">
        <v>19</v>
      </c>
      <c r="AA65" s="16">
        <f t="shared" si="6"/>
        <v>23</v>
      </c>
      <c r="AB65" s="30">
        <f t="shared" si="7"/>
        <v>-18</v>
      </c>
    </row>
    <row r="66" spans="1:86" x14ac:dyDescent="0.2">
      <c r="A66" s="10">
        <v>26</v>
      </c>
      <c r="B66" s="11" t="s">
        <v>63</v>
      </c>
      <c r="C66" s="33">
        <v>8</v>
      </c>
      <c r="D66" s="13">
        <v>29.3</v>
      </c>
      <c r="E66" s="12">
        <v>4640</v>
      </c>
      <c r="F66" s="14">
        <v>19</v>
      </c>
      <c r="G66" s="15" t="s">
        <v>38</v>
      </c>
      <c r="H66" s="33">
        <v>14</v>
      </c>
      <c r="I66" s="13">
        <v>41</v>
      </c>
      <c r="J66" s="12">
        <v>9760</v>
      </c>
      <c r="K66" s="14">
        <v>3</v>
      </c>
      <c r="L66" s="15" t="s">
        <v>47</v>
      </c>
      <c r="M66" s="33">
        <v>4</v>
      </c>
      <c r="N66" s="13">
        <v>31</v>
      </c>
      <c r="O66" s="12">
        <v>2300</v>
      </c>
      <c r="P66" s="14">
        <v>19</v>
      </c>
      <c r="Q66" s="11" t="s">
        <v>84</v>
      </c>
      <c r="R66" s="33">
        <v>8</v>
      </c>
      <c r="S66" s="13">
        <v>36.5</v>
      </c>
      <c r="T66" s="12">
        <v>4860</v>
      </c>
      <c r="U66" s="14">
        <v>10</v>
      </c>
      <c r="V66" s="11" t="s">
        <v>73</v>
      </c>
      <c r="W66" s="33">
        <v>1</v>
      </c>
      <c r="X66" s="13">
        <v>27.5</v>
      </c>
      <c r="Y66" s="12">
        <v>660</v>
      </c>
      <c r="Z66" s="14">
        <v>29</v>
      </c>
      <c r="AA66" s="16">
        <f t="shared" si="6"/>
        <v>35</v>
      </c>
      <c r="AB66" s="30">
        <f t="shared" si="7"/>
        <v>-6</v>
      </c>
    </row>
    <row r="67" spans="1:86" x14ac:dyDescent="0.2">
      <c r="A67" s="10">
        <v>27</v>
      </c>
      <c r="B67" s="11" t="s">
        <v>148</v>
      </c>
      <c r="C67" s="33">
        <v>17</v>
      </c>
      <c r="D67" s="13">
        <v>28</v>
      </c>
      <c r="E67" s="12">
        <v>9060</v>
      </c>
      <c r="F67" s="14">
        <v>10</v>
      </c>
      <c r="G67" s="15" t="s">
        <v>23</v>
      </c>
      <c r="H67" s="33">
        <v>16</v>
      </c>
      <c r="I67" s="13">
        <v>32</v>
      </c>
      <c r="J67" s="12">
        <v>8740</v>
      </c>
      <c r="K67" s="14">
        <v>4</v>
      </c>
      <c r="L67" s="15" t="s">
        <v>139</v>
      </c>
      <c r="M67" s="33">
        <v>2</v>
      </c>
      <c r="N67" s="13">
        <v>27</v>
      </c>
      <c r="O67" s="12">
        <v>1140</v>
      </c>
      <c r="P67" s="14">
        <v>26</v>
      </c>
      <c r="Q67" s="11" t="s">
        <v>79</v>
      </c>
      <c r="R67" s="33">
        <v>9</v>
      </c>
      <c r="S67" s="13">
        <v>33.5</v>
      </c>
      <c r="T67" s="12">
        <v>5240</v>
      </c>
      <c r="U67" s="14">
        <v>9</v>
      </c>
      <c r="V67" s="11" t="s">
        <v>83</v>
      </c>
      <c r="W67" s="33">
        <v>2</v>
      </c>
      <c r="X67" s="13">
        <v>25</v>
      </c>
      <c r="Y67" s="12">
        <v>1100</v>
      </c>
      <c r="Z67" s="14">
        <v>27</v>
      </c>
      <c r="AA67" s="16">
        <f t="shared" si="6"/>
        <v>46</v>
      </c>
      <c r="AB67" s="30">
        <f t="shared" si="7"/>
        <v>5</v>
      </c>
    </row>
    <row r="68" spans="1:86" x14ac:dyDescent="0.2">
      <c r="A68" s="10">
        <v>28</v>
      </c>
      <c r="B68" s="11" t="s">
        <v>105</v>
      </c>
      <c r="C68" s="33">
        <v>5</v>
      </c>
      <c r="D68" s="13">
        <v>29.5</v>
      </c>
      <c r="E68" s="12">
        <v>3080</v>
      </c>
      <c r="F68" s="14">
        <v>25</v>
      </c>
      <c r="G68" s="15" t="s">
        <v>56</v>
      </c>
      <c r="H68" s="33">
        <v>9</v>
      </c>
      <c r="I68" s="13">
        <v>31.7</v>
      </c>
      <c r="J68" s="12">
        <v>5260</v>
      </c>
      <c r="K68" s="14">
        <v>14</v>
      </c>
      <c r="L68" s="15" t="s">
        <v>72</v>
      </c>
      <c r="M68" s="33">
        <v>3</v>
      </c>
      <c r="N68" s="13">
        <v>21</v>
      </c>
      <c r="O68" s="12">
        <v>1540</v>
      </c>
      <c r="P68" s="14">
        <v>25</v>
      </c>
      <c r="Q68" s="11" t="s">
        <v>119</v>
      </c>
      <c r="R68" s="33">
        <v>7</v>
      </c>
      <c r="S68" s="13">
        <v>32.200000000000003</v>
      </c>
      <c r="T68" s="12">
        <v>4000</v>
      </c>
      <c r="U68" s="14">
        <v>13</v>
      </c>
      <c r="V68" s="11" t="s">
        <v>122</v>
      </c>
      <c r="W68" s="33">
        <v>2</v>
      </c>
      <c r="X68" s="13">
        <v>21.5</v>
      </c>
      <c r="Y68" s="12">
        <v>1060</v>
      </c>
      <c r="Z68" s="14">
        <v>28</v>
      </c>
      <c r="AA68" s="16">
        <f t="shared" si="6"/>
        <v>26</v>
      </c>
      <c r="AB68" s="30">
        <f t="shared" si="7"/>
        <v>-15</v>
      </c>
    </row>
    <row r="69" spans="1:86" x14ac:dyDescent="0.2">
      <c r="A69" s="10">
        <v>29</v>
      </c>
      <c r="B69" s="11" t="s">
        <v>115</v>
      </c>
      <c r="C69" s="33">
        <v>16</v>
      </c>
      <c r="D69" s="13">
        <v>29.2</v>
      </c>
      <c r="E69" s="12">
        <v>9020</v>
      </c>
      <c r="F69" s="14">
        <v>11</v>
      </c>
      <c r="G69" s="15" t="s">
        <v>149</v>
      </c>
      <c r="H69" s="33">
        <v>20</v>
      </c>
      <c r="I69" s="13">
        <v>41</v>
      </c>
      <c r="J69" s="12">
        <v>12200</v>
      </c>
      <c r="K69" s="14">
        <v>2</v>
      </c>
      <c r="L69" s="15" t="s">
        <v>40</v>
      </c>
      <c r="M69" s="33">
        <v>9</v>
      </c>
      <c r="N69" s="13">
        <v>30</v>
      </c>
      <c r="O69" s="12">
        <v>5080</v>
      </c>
      <c r="P69" s="14">
        <v>9</v>
      </c>
      <c r="Q69" s="11" t="s">
        <v>62</v>
      </c>
      <c r="R69" s="33">
        <v>3</v>
      </c>
      <c r="S69" s="13">
        <v>29</v>
      </c>
      <c r="T69" s="12">
        <v>1800</v>
      </c>
      <c r="U69" s="14">
        <v>26</v>
      </c>
      <c r="V69" s="11" t="s">
        <v>98</v>
      </c>
      <c r="W69" s="33">
        <v>5</v>
      </c>
      <c r="X69" s="13">
        <v>36</v>
      </c>
      <c r="Y69" s="12">
        <v>3200</v>
      </c>
      <c r="Z69" s="14">
        <v>12</v>
      </c>
      <c r="AA69" s="16">
        <f t="shared" si="6"/>
        <v>53</v>
      </c>
      <c r="AB69" s="30">
        <f t="shared" si="7"/>
        <v>12</v>
      </c>
    </row>
    <row r="70" spans="1:86" x14ac:dyDescent="0.2">
      <c r="A70" s="10">
        <v>30</v>
      </c>
      <c r="B70" s="11" t="s">
        <v>144</v>
      </c>
      <c r="C70" s="33">
        <v>11</v>
      </c>
      <c r="D70" s="13">
        <v>26.3</v>
      </c>
      <c r="E70" s="12">
        <v>5960</v>
      </c>
      <c r="F70" s="14">
        <v>16</v>
      </c>
      <c r="G70" s="15" t="s">
        <v>125</v>
      </c>
      <c r="H70" s="33">
        <v>4</v>
      </c>
      <c r="I70" s="13">
        <v>21.5</v>
      </c>
      <c r="J70" s="12">
        <v>2060</v>
      </c>
      <c r="K70" s="14">
        <v>24</v>
      </c>
      <c r="L70" s="15" t="s">
        <v>121</v>
      </c>
      <c r="M70" s="33">
        <v>2</v>
      </c>
      <c r="N70" s="13">
        <v>21.5</v>
      </c>
      <c r="O70" s="12">
        <v>1040</v>
      </c>
      <c r="P70" s="14">
        <v>27</v>
      </c>
      <c r="Q70" s="11" t="s">
        <v>134</v>
      </c>
      <c r="R70" s="33">
        <v>7</v>
      </c>
      <c r="S70" s="13">
        <v>31</v>
      </c>
      <c r="T70" s="12">
        <v>4100</v>
      </c>
      <c r="U70" s="14">
        <v>12</v>
      </c>
      <c r="V70" s="11" t="s">
        <v>163</v>
      </c>
      <c r="W70" s="33">
        <v>14</v>
      </c>
      <c r="X70" s="13">
        <v>25</v>
      </c>
      <c r="Y70" s="12">
        <v>7160</v>
      </c>
      <c r="Z70" s="14">
        <v>6</v>
      </c>
      <c r="AA70" s="16">
        <f t="shared" si="6"/>
        <v>38</v>
      </c>
      <c r="AB70" s="30">
        <f t="shared" si="7"/>
        <v>-3</v>
      </c>
    </row>
    <row r="71" spans="1:86" x14ac:dyDescent="0.2">
      <c r="A71" s="61" t="s">
        <v>162</v>
      </c>
      <c r="B71" s="62" t="s">
        <v>3</v>
      </c>
      <c r="C71" s="62"/>
      <c r="D71" s="62"/>
      <c r="E71" s="62"/>
      <c r="F71" s="62"/>
      <c r="G71" s="62" t="s">
        <v>6</v>
      </c>
      <c r="H71" s="62"/>
      <c r="I71" s="62"/>
      <c r="J71" s="62"/>
      <c r="K71" s="62"/>
      <c r="L71" s="62" t="s">
        <v>5</v>
      </c>
      <c r="M71" s="62"/>
      <c r="N71" s="62"/>
      <c r="O71" s="62"/>
      <c r="P71" s="62"/>
      <c r="Q71" s="62" t="s">
        <v>12</v>
      </c>
      <c r="R71" s="62"/>
      <c r="S71" s="62"/>
      <c r="T71" s="62"/>
      <c r="U71" s="62"/>
      <c r="V71" s="62" t="s">
        <v>11</v>
      </c>
      <c r="W71" s="62"/>
      <c r="X71" s="62"/>
      <c r="Y71" s="62"/>
      <c r="Z71" s="62"/>
      <c r="AA71" s="63" t="s">
        <v>9</v>
      </c>
      <c r="AB71" s="64" t="s">
        <v>160</v>
      </c>
    </row>
    <row r="72" spans="1:86" x14ac:dyDescent="0.2">
      <c r="A72" s="65" t="s">
        <v>15</v>
      </c>
      <c r="B72" s="62" t="s">
        <v>4</v>
      </c>
      <c r="C72" s="62"/>
      <c r="D72" s="62"/>
      <c r="E72" s="62"/>
      <c r="F72" s="62"/>
      <c r="G72" s="62" t="s">
        <v>4</v>
      </c>
      <c r="H72" s="62"/>
      <c r="I72" s="62"/>
      <c r="J72" s="62"/>
      <c r="K72" s="62"/>
      <c r="L72" s="62" t="s">
        <v>4</v>
      </c>
      <c r="M72" s="62"/>
      <c r="N72" s="62"/>
      <c r="O72" s="62"/>
      <c r="P72" s="62"/>
      <c r="Q72" s="62" t="s">
        <v>4</v>
      </c>
      <c r="R72" s="62"/>
      <c r="S72" s="62"/>
      <c r="T72" s="62"/>
      <c r="U72" s="62"/>
      <c r="V72" s="62" t="s">
        <v>4</v>
      </c>
      <c r="W72" s="62"/>
      <c r="X72" s="62"/>
      <c r="Y72" s="62"/>
      <c r="Z72" s="62"/>
      <c r="AA72" s="63" t="s">
        <v>4</v>
      </c>
      <c r="AB72" s="66" t="s">
        <v>161</v>
      </c>
    </row>
    <row r="73" spans="1:86" x14ac:dyDescent="0.2">
      <c r="A73" s="67">
        <v>2017</v>
      </c>
      <c r="B73" s="62">
        <f>SUM(C41:C70)</f>
        <v>339</v>
      </c>
      <c r="C73" s="62"/>
      <c r="D73" s="62"/>
      <c r="E73" s="62"/>
      <c r="F73" s="62"/>
      <c r="G73" s="62">
        <f>SUM(H41:H70)</f>
        <v>266</v>
      </c>
      <c r="H73" s="62"/>
      <c r="I73" s="62"/>
      <c r="J73" s="62"/>
      <c r="K73" s="62"/>
      <c r="L73" s="62">
        <f>SUM(M41:M70)</f>
        <v>208</v>
      </c>
      <c r="M73" s="62"/>
      <c r="N73" s="62"/>
      <c r="O73" s="62"/>
      <c r="P73" s="62"/>
      <c r="Q73" s="62">
        <f>SUM(R41:R70)</f>
        <v>222</v>
      </c>
      <c r="R73" s="62"/>
      <c r="S73" s="62"/>
      <c r="T73" s="62"/>
      <c r="U73" s="62"/>
      <c r="V73" s="62">
        <f>SUM(W41:W70)</f>
        <v>202</v>
      </c>
      <c r="W73" s="62"/>
      <c r="X73" s="62"/>
      <c r="Y73" s="62"/>
      <c r="Z73" s="62"/>
      <c r="AA73" s="63">
        <f>SUM(AA41:AA70)</f>
        <v>1237</v>
      </c>
      <c r="AB73" s="68">
        <f>SUM(AA73)/30</f>
        <v>41.233333333333334</v>
      </c>
    </row>
    <row r="75" spans="1:86" ht="17.399999999999999" x14ac:dyDescent="0.2">
      <c r="A75" s="46" t="s">
        <v>188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D75" s="59" t="s">
        <v>190</v>
      </c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G75" s="86" t="s">
        <v>191</v>
      </c>
      <c r="BH75" s="86"/>
      <c r="BI75" s="86"/>
      <c r="BJ75" s="86"/>
      <c r="BK75" s="86"/>
      <c r="BL75" s="86"/>
      <c r="BM75" s="86"/>
      <c r="BN75" s="86"/>
      <c r="BO75" s="86"/>
      <c r="BP75" s="86"/>
      <c r="BQ75" s="86"/>
      <c r="BR75" s="86"/>
      <c r="BS75" s="86"/>
      <c r="BT75" s="86"/>
      <c r="BU75" s="86"/>
      <c r="BV75" s="86"/>
      <c r="BW75" s="86"/>
      <c r="BX75" s="86"/>
      <c r="BY75" s="86"/>
      <c r="BZ75" s="86"/>
      <c r="CA75" s="86"/>
      <c r="CB75" s="86"/>
      <c r="CC75" s="86"/>
      <c r="CD75" s="86"/>
      <c r="CE75" s="86"/>
      <c r="CF75" s="86"/>
      <c r="CG75" s="86"/>
      <c r="CH75" s="86"/>
    </row>
    <row r="76" spans="1:86" x14ac:dyDescent="0.2">
      <c r="A76" s="1" t="s">
        <v>8</v>
      </c>
      <c r="B76" s="47" t="s">
        <v>153</v>
      </c>
      <c r="C76" s="47"/>
      <c r="D76" s="47"/>
      <c r="E76" s="47"/>
      <c r="F76" s="48"/>
      <c r="G76" s="49" t="s">
        <v>154</v>
      </c>
      <c r="H76" s="47"/>
      <c r="I76" s="47"/>
      <c r="J76" s="47"/>
      <c r="K76" s="48"/>
      <c r="L76" s="49" t="s">
        <v>155</v>
      </c>
      <c r="M76" s="47"/>
      <c r="N76" s="47"/>
      <c r="O76" s="47"/>
      <c r="P76" s="48"/>
      <c r="Q76" s="49" t="s">
        <v>156</v>
      </c>
      <c r="R76" s="47"/>
      <c r="S76" s="47"/>
      <c r="T76" s="47"/>
      <c r="U76" s="48"/>
      <c r="V76" s="49" t="s">
        <v>157</v>
      </c>
      <c r="W76" s="47"/>
      <c r="X76" s="47"/>
      <c r="Y76" s="47"/>
      <c r="Z76" s="48"/>
      <c r="AA76" s="21" t="s">
        <v>9</v>
      </c>
      <c r="AB76" s="2" t="s">
        <v>158</v>
      </c>
      <c r="AD76" s="50" t="s">
        <v>176</v>
      </c>
      <c r="AE76" s="47" t="s">
        <v>153</v>
      </c>
      <c r="AF76" s="47"/>
      <c r="AG76" s="47"/>
      <c r="AH76" s="47"/>
      <c r="AI76" s="48"/>
      <c r="AJ76" s="49" t="s">
        <v>154</v>
      </c>
      <c r="AK76" s="47"/>
      <c r="AL76" s="47"/>
      <c r="AM76" s="47"/>
      <c r="AN76" s="48"/>
      <c r="AO76" s="49" t="s">
        <v>155</v>
      </c>
      <c r="AP76" s="47"/>
      <c r="AQ76" s="47"/>
      <c r="AR76" s="47"/>
      <c r="AS76" s="48"/>
      <c r="AT76" s="49" t="s">
        <v>156</v>
      </c>
      <c r="AU76" s="47"/>
      <c r="AV76" s="47"/>
      <c r="AW76" s="47"/>
      <c r="AX76" s="48"/>
      <c r="AY76" s="49" t="s">
        <v>157</v>
      </c>
      <c r="AZ76" s="47"/>
      <c r="BA76" s="47"/>
      <c r="BB76" s="47"/>
      <c r="BC76" s="48"/>
      <c r="BD76" s="21" t="s">
        <v>9</v>
      </c>
      <c r="BE76" s="2" t="s">
        <v>158</v>
      </c>
      <c r="BG76" s="50" t="s">
        <v>176</v>
      </c>
      <c r="BH76" s="47" t="s">
        <v>153</v>
      </c>
      <c r="BI76" s="47"/>
      <c r="BJ76" s="47"/>
      <c r="BK76" s="47"/>
      <c r="BL76" s="48"/>
      <c r="BM76" s="49" t="s">
        <v>154</v>
      </c>
      <c r="BN76" s="47"/>
      <c r="BO76" s="47"/>
      <c r="BP76" s="47"/>
      <c r="BQ76" s="48"/>
      <c r="BR76" s="49" t="s">
        <v>155</v>
      </c>
      <c r="BS76" s="47"/>
      <c r="BT76" s="47"/>
      <c r="BU76" s="47"/>
      <c r="BV76" s="48"/>
      <c r="BW76" s="49" t="s">
        <v>156</v>
      </c>
      <c r="BX76" s="47"/>
      <c r="BY76" s="47"/>
      <c r="BZ76" s="47"/>
      <c r="CA76" s="48"/>
      <c r="CB76" s="49" t="s">
        <v>157</v>
      </c>
      <c r="CC76" s="47"/>
      <c r="CD76" s="47"/>
      <c r="CE76" s="47"/>
      <c r="CF76" s="48"/>
      <c r="CG76" s="21" t="s">
        <v>9</v>
      </c>
      <c r="CH76" s="2" t="s">
        <v>9</v>
      </c>
    </row>
    <row r="77" spans="1:86" x14ac:dyDescent="0.2">
      <c r="A77" s="3" t="s">
        <v>14</v>
      </c>
      <c r="B77" s="4" t="s">
        <v>7</v>
      </c>
      <c r="C77" s="21" t="s">
        <v>0</v>
      </c>
      <c r="D77" s="21" t="s">
        <v>1</v>
      </c>
      <c r="E77" s="21" t="s">
        <v>2</v>
      </c>
      <c r="F77" s="21" t="s">
        <v>13</v>
      </c>
      <c r="G77" s="5" t="s">
        <v>7</v>
      </c>
      <c r="H77" s="21" t="s">
        <v>0</v>
      </c>
      <c r="I77" s="21" t="s">
        <v>1</v>
      </c>
      <c r="J77" s="21" t="s">
        <v>2</v>
      </c>
      <c r="K77" s="21" t="s">
        <v>13</v>
      </c>
      <c r="L77" s="5" t="s">
        <v>7</v>
      </c>
      <c r="M77" s="21" t="s">
        <v>0</v>
      </c>
      <c r="N77" s="21" t="s">
        <v>1</v>
      </c>
      <c r="O77" s="21" t="s">
        <v>2</v>
      </c>
      <c r="P77" s="21" t="s">
        <v>13</v>
      </c>
      <c r="Q77" s="4" t="s">
        <v>7</v>
      </c>
      <c r="R77" s="21" t="s">
        <v>0</v>
      </c>
      <c r="S77" s="21" t="s">
        <v>1</v>
      </c>
      <c r="T77" s="21" t="s">
        <v>2</v>
      </c>
      <c r="U77" s="21" t="s">
        <v>13</v>
      </c>
      <c r="V77" s="4" t="s">
        <v>7</v>
      </c>
      <c r="W77" s="21" t="s">
        <v>0</v>
      </c>
      <c r="X77" s="21" t="s">
        <v>1</v>
      </c>
      <c r="Y77" s="21" t="s">
        <v>2</v>
      </c>
      <c r="Z77" s="21" t="s">
        <v>13</v>
      </c>
      <c r="AA77" s="21" t="s">
        <v>10</v>
      </c>
      <c r="AB77" s="6" t="s">
        <v>159</v>
      </c>
      <c r="AD77" s="51"/>
      <c r="AE77" s="4" t="s">
        <v>7</v>
      </c>
      <c r="AF77" s="21" t="s">
        <v>0</v>
      </c>
      <c r="AG77" s="52" t="s">
        <v>177</v>
      </c>
      <c r="AH77" s="53"/>
      <c r="AI77" s="54"/>
      <c r="AJ77" s="5" t="s">
        <v>7</v>
      </c>
      <c r="AK77" s="21" t="s">
        <v>0</v>
      </c>
      <c r="AL77" s="52" t="s">
        <v>177</v>
      </c>
      <c r="AM77" s="53"/>
      <c r="AN77" s="54"/>
      <c r="AO77" s="5" t="s">
        <v>7</v>
      </c>
      <c r="AP77" s="21" t="s">
        <v>0</v>
      </c>
      <c r="AQ77" s="52" t="s">
        <v>177</v>
      </c>
      <c r="AR77" s="53"/>
      <c r="AS77" s="54"/>
      <c r="AT77" s="4" t="s">
        <v>7</v>
      </c>
      <c r="AU77" s="21" t="s">
        <v>0</v>
      </c>
      <c r="AV77" s="52" t="s">
        <v>177</v>
      </c>
      <c r="AW77" s="53"/>
      <c r="AX77" s="54"/>
      <c r="AY77" s="4" t="s">
        <v>7</v>
      </c>
      <c r="AZ77" s="21" t="s">
        <v>0</v>
      </c>
      <c r="BA77" s="52" t="s">
        <v>177</v>
      </c>
      <c r="BB77" s="53"/>
      <c r="BC77" s="54"/>
      <c r="BD77" s="21" t="s">
        <v>10</v>
      </c>
      <c r="BE77" s="6" t="s">
        <v>178</v>
      </c>
      <c r="BG77" s="51"/>
      <c r="BH77" s="4" t="s">
        <v>7</v>
      </c>
      <c r="BI77" s="21" t="s">
        <v>0</v>
      </c>
      <c r="BJ77" s="52" t="s">
        <v>181</v>
      </c>
      <c r="BK77" s="53"/>
      <c r="BL77" s="54"/>
      <c r="BM77" s="5" t="s">
        <v>7</v>
      </c>
      <c r="BN77" s="21" t="s">
        <v>0</v>
      </c>
      <c r="BO77" s="52" t="s">
        <v>181</v>
      </c>
      <c r="BP77" s="53"/>
      <c r="BQ77" s="54"/>
      <c r="BR77" s="5" t="s">
        <v>7</v>
      </c>
      <c r="BS77" s="21" t="s">
        <v>0</v>
      </c>
      <c r="BT77" s="52" t="s">
        <v>181</v>
      </c>
      <c r="BU77" s="53"/>
      <c r="BV77" s="54"/>
      <c r="BW77" s="4" t="s">
        <v>7</v>
      </c>
      <c r="BX77" s="21" t="s">
        <v>0</v>
      </c>
      <c r="BY77" s="52" t="s">
        <v>181</v>
      </c>
      <c r="BZ77" s="53"/>
      <c r="CA77" s="54"/>
      <c r="CB77" s="4" t="s">
        <v>7</v>
      </c>
      <c r="CC77" s="21" t="s">
        <v>0</v>
      </c>
      <c r="CD77" s="52" t="s">
        <v>181</v>
      </c>
      <c r="CE77" s="53"/>
      <c r="CF77" s="54"/>
      <c r="CG77" s="21" t="s">
        <v>10</v>
      </c>
      <c r="CH77" s="6" t="s">
        <v>182</v>
      </c>
    </row>
    <row r="78" spans="1:86" x14ac:dyDescent="0.2">
      <c r="A78" s="10">
        <v>1</v>
      </c>
      <c r="B78" s="26" t="s">
        <v>106</v>
      </c>
      <c r="C78" s="34">
        <v>22</v>
      </c>
      <c r="D78" s="24">
        <v>32.700000000000003</v>
      </c>
      <c r="E78" s="23">
        <v>13100</v>
      </c>
      <c r="F78" s="25">
        <v>9</v>
      </c>
      <c r="G78" s="15" t="s">
        <v>116</v>
      </c>
      <c r="H78" s="33">
        <v>27</v>
      </c>
      <c r="I78" s="13">
        <v>24.3</v>
      </c>
      <c r="J78" s="12">
        <v>14820</v>
      </c>
      <c r="K78" s="14">
        <v>2</v>
      </c>
      <c r="L78" s="15" t="s">
        <v>170</v>
      </c>
      <c r="M78" s="33">
        <v>45</v>
      </c>
      <c r="N78" s="13">
        <v>27.1</v>
      </c>
      <c r="O78" s="12">
        <v>24520</v>
      </c>
      <c r="P78" s="14">
        <v>2</v>
      </c>
      <c r="Q78" s="11" t="s">
        <v>136</v>
      </c>
      <c r="R78" s="33">
        <v>29</v>
      </c>
      <c r="S78" s="13">
        <v>28.2</v>
      </c>
      <c r="T78" s="12">
        <v>16020</v>
      </c>
      <c r="U78" s="14">
        <v>8</v>
      </c>
      <c r="V78" s="11" t="s">
        <v>63</v>
      </c>
      <c r="W78" s="33">
        <v>13</v>
      </c>
      <c r="X78" s="13">
        <v>28.5</v>
      </c>
      <c r="Y78" s="12">
        <v>7460</v>
      </c>
      <c r="Z78" s="14">
        <v>22</v>
      </c>
      <c r="AA78" s="35">
        <f>SUM(C78,H78,M78,R78,W78)</f>
        <v>136</v>
      </c>
      <c r="AB78" s="30">
        <f>SUM(AA78)-86</f>
        <v>50</v>
      </c>
      <c r="AD78" s="10">
        <v>1</v>
      </c>
      <c r="AE78" s="11" t="s">
        <v>23</v>
      </c>
      <c r="AF78" s="12">
        <v>44</v>
      </c>
      <c r="AG78" s="37">
        <v>60</v>
      </c>
      <c r="AH78" s="38"/>
      <c r="AI78" s="39"/>
      <c r="AJ78" s="18" t="s">
        <v>20</v>
      </c>
      <c r="AK78" s="12">
        <v>3</v>
      </c>
      <c r="AL78" s="37">
        <v>-11</v>
      </c>
      <c r="AM78" s="38"/>
      <c r="AN78" s="39"/>
      <c r="AO78" s="15" t="s">
        <v>90</v>
      </c>
      <c r="AP78" s="12">
        <v>36</v>
      </c>
      <c r="AQ78" s="37">
        <v>4</v>
      </c>
      <c r="AR78" s="38"/>
      <c r="AS78" s="39"/>
      <c r="AT78" s="11" t="s">
        <v>91</v>
      </c>
      <c r="AU78" s="12">
        <v>22</v>
      </c>
      <c r="AV78" s="37">
        <v>9</v>
      </c>
      <c r="AW78" s="38"/>
      <c r="AX78" s="39"/>
      <c r="AY78" s="11" t="s">
        <v>89</v>
      </c>
      <c r="AZ78" s="12">
        <v>31</v>
      </c>
      <c r="BA78" s="37">
        <v>2</v>
      </c>
      <c r="BB78" s="38"/>
      <c r="BC78" s="39"/>
      <c r="BD78" s="16">
        <f>SUM(AF78,AK78,AP78,AU78,AZ78)</f>
        <v>136</v>
      </c>
      <c r="BE78" s="17">
        <f>SUM(AG78,AL78,AQ78,AV78,BA78)</f>
        <v>64</v>
      </c>
      <c r="BG78" s="10">
        <v>1</v>
      </c>
      <c r="BH78" s="11" t="s">
        <v>23</v>
      </c>
      <c r="BI78" s="12">
        <v>44</v>
      </c>
      <c r="BJ78" s="37">
        <v>5</v>
      </c>
      <c r="BK78" s="38"/>
      <c r="BL78" s="39"/>
      <c r="BM78" s="18" t="s">
        <v>20</v>
      </c>
      <c r="BN78" s="12">
        <v>3</v>
      </c>
      <c r="BO78" s="37">
        <v>1</v>
      </c>
      <c r="BP78" s="38"/>
      <c r="BQ78" s="39"/>
      <c r="BR78" s="15" t="s">
        <v>90</v>
      </c>
      <c r="BS78" s="12">
        <v>36</v>
      </c>
      <c r="BT78" s="37">
        <v>5</v>
      </c>
      <c r="BU78" s="38"/>
      <c r="BV78" s="39"/>
      <c r="BW78" s="11" t="s">
        <v>91</v>
      </c>
      <c r="BX78" s="12">
        <v>22</v>
      </c>
      <c r="BY78" s="37">
        <v>4</v>
      </c>
      <c r="BZ78" s="38"/>
      <c r="CA78" s="39"/>
      <c r="CB78" s="11" t="s">
        <v>89</v>
      </c>
      <c r="CC78" s="12">
        <v>31</v>
      </c>
      <c r="CD78" s="37">
        <v>5</v>
      </c>
      <c r="CE78" s="38"/>
      <c r="CF78" s="39"/>
      <c r="CG78" s="16">
        <f>SUM(BI78,BN78,BS78,BX78,CC78)</f>
        <v>136</v>
      </c>
      <c r="CH78" s="30">
        <f>SUM(BJ78,BO78,BT78,BY78,CD78)</f>
        <v>20</v>
      </c>
    </row>
    <row r="79" spans="1:86" x14ac:dyDescent="0.2">
      <c r="A79" s="10">
        <v>2</v>
      </c>
      <c r="B79" s="11" t="s">
        <v>50</v>
      </c>
      <c r="C79" s="33">
        <v>35</v>
      </c>
      <c r="D79" s="13">
        <v>24.5</v>
      </c>
      <c r="E79" s="12">
        <v>19560</v>
      </c>
      <c r="F79" s="14">
        <v>3</v>
      </c>
      <c r="G79" s="15" t="s">
        <v>124</v>
      </c>
      <c r="H79" s="33">
        <v>8</v>
      </c>
      <c r="I79" s="13">
        <v>23.5</v>
      </c>
      <c r="J79" s="12">
        <v>4440</v>
      </c>
      <c r="K79" s="14">
        <v>15</v>
      </c>
      <c r="L79" s="18" t="s">
        <v>66</v>
      </c>
      <c r="M79" s="33">
        <v>7</v>
      </c>
      <c r="N79" s="13">
        <v>26.5</v>
      </c>
      <c r="O79" s="12">
        <v>4000</v>
      </c>
      <c r="P79" s="14">
        <v>26</v>
      </c>
      <c r="Q79" s="11" t="s">
        <v>141</v>
      </c>
      <c r="R79" s="33">
        <v>26</v>
      </c>
      <c r="S79" s="13">
        <v>27.4</v>
      </c>
      <c r="T79" s="12">
        <v>14420</v>
      </c>
      <c r="U79" s="14">
        <v>10</v>
      </c>
      <c r="V79" s="11" t="s">
        <v>82</v>
      </c>
      <c r="W79" s="33">
        <v>9</v>
      </c>
      <c r="X79" s="13">
        <v>23</v>
      </c>
      <c r="Y79" s="12">
        <v>4940</v>
      </c>
      <c r="Z79" s="14">
        <v>27</v>
      </c>
      <c r="AA79" s="35">
        <f t="shared" ref="AA79:AA107" si="10">SUM(C79,H79,M79,R79,W79)</f>
        <v>85</v>
      </c>
      <c r="AB79" s="30">
        <f t="shared" ref="AB79:AB107" si="11">SUM(AA79)-86</f>
        <v>-1</v>
      </c>
      <c r="AD79" s="10">
        <v>2</v>
      </c>
      <c r="AE79" s="11" t="s">
        <v>114</v>
      </c>
      <c r="AF79" s="12">
        <v>13</v>
      </c>
      <c r="AG79" s="37">
        <v>-33</v>
      </c>
      <c r="AH79" s="38"/>
      <c r="AI79" s="39"/>
      <c r="AJ79" s="15" t="s">
        <v>116</v>
      </c>
      <c r="AK79" s="12">
        <v>27</v>
      </c>
      <c r="AL79" s="37">
        <v>50</v>
      </c>
      <c r="AM79" s="38"/>
      <c r="AN79" s="39"/>
      <c r="AO79" s="15" t="s">
        <v>21</v>
      </c>
      <c r="AP79" s="12">
        <v>39</v>
      </c>
      <c r="AQ79" s="37">
        <v>35</v>
      </c>
      <c r="AR79" s="38"/>
      <c r="AS79" s="39"/>
      <c r="AT79" s="11" t="s">
        <v>18</v>
      </c>
      <c r="AU79" s="12">
        <v>60</v>
      </c>
      <c r="AV79" s="37">
        <v>107</v>
      </c>
      <c r="AW79" s="38"/>
      <c r="AX79" s="39"/>
      <c r="AY79" s="11" t="s">
        <v>115</v>
      </c>
      <c r="AZ79" s="12">
        <v>24</v>
      </c>
      <c r="BA79" s="37">
        <v>6</v>
      </c>
      <c r="BB79" s="38"/>
      <c r="BC79" s="39"/>
      <c r="BD79" s="16">
        <f t="shared" ref="BD79:BD106" si="12">SUM(AF79,AK79,AP79,AU79,AZ79)</f>
        <v>163</v>
      </c>
      <c r="BE79" s="17">
        <f t="shared" ref="BE79:BE106" si="13">SUM(AG79,AL79,AQ79,AV79,BA79)</f>
        <v>165</v>
      </c>
      <c r="BG79" s="10">
        <v>2</v>
      </c>
      <c r="BH79" s="11" t="s">
        <v>114</v>
      </c>
      <c r="BI79" s="12">
        <v>13</v>
      </c>
      <c r="BJ79" s="37">
        <v>4</v>
      </c>
      <c r="BK79" s="38"/>
      <c r="BL79" s="39"/>
      <c r="BM79" s="15" t="s">
        <v>116</v>
      </c>
      <c r="BN79" s="12">
        <v>27</v>
      </c>
      <c r="BO79" s="37">
        <v>3</v>
      </c>
      <c r="BP79" s="38"/>
      <c r="BQ79" s="39"/>
      <c r="BR79" s="15" t="s">
        <v>21</v>
      </c>
      <c r="BS79" s="12">
        <v>39</v>
      </c>
      <c r="BT79" s="37">
        <v>5</v>
      </c>
      <c r="BU79" s="38"/>
      <c r="BV79" s="39"/>
      <c r="BW79" s="11" t="s">
        <v>18</v>
      </c>
      <c r="BX79" s="12">
        <v>60</v>
      </c>
      <c r="BY79" s="37">
        <v>5</v>
      </c>
      <c r="BZ79" s="38"/>
      <c r="CA79" s="39"/>
      <c r="CB79" s="11" t="s">
        <v>115</v>
      </c>
      <c r="CC79" s="12">
        <v>24</v>
      </c>
      <c r="CD79" s="37">
        <v>5</v>
      </c>
      <c r="CE79" s="38"/>
      <c r="CF79" s="39"/>
      <c r="CG79" s="16">
        <f t="shared" ref="CG79:CG92" si="14">SUM(BI79,BN79,BS79,BX79,CC79)</f>
        <v>163</v>
      </c>
      <c r="CH79" s="30">
        <f t="shared" ref="CH79:CH92" si="15">SUM(BJ79,BO79,BT79,BY79,CD79)</f>
        <v>22</v>
      </c>
    </row>
    <row r="80" spans="1:86" x14ac:dyDescent="0.2">
      <c r="A80" s="10">
        <v>3</v>
      </c>
      <c r="B80" s="11" t="s">
        <v>17</v>
      </c>
      <c r="C80" s="33">
        <v>10</v>
      </c>
      <c r="D80" s="13">
        <v>35</v>
      </c>
      <c r="E80" s="12">
        <v>5840</v>
      </c>
      <c r="F80" s="14">
        <v>21</v>
      </c>
      <c r="G80" s="18" t="s">
        <v>135</v>
      </c>
      <c r="H80" s="33">
        <v>8</v>
      </c>
      <c r="I80" s="13">
        <v>22</v>
      </c>
      <c r="J80" s="12">
        <v>4180</v>
      </c>
      <c r="K80" s="14">
        <v>18</v>
      </c>
      <c r="L80" s="15" t="s">
        <v>99</v>
      </c>
      <c r="M80" s="33">
        <v>23</v>
      </c>
      <c r="N80" s="13">
        <v>30.2</v>
      </c>
      <c r="O80" s="12">
        <v>12420</v>
      </c>
      <c r="P80" s="14">
        <v>10</v>
      </c>
      <c r="Q80" s="11" t="s">
        <v>104</v>
      </c>
      <c r="R80" s="33">
        <v>10</v>
      </c>
      <c r="S80" s="13">
        <v>32.200000000000003</v>
      </c>
      <c r="T80" s="12">
        <v>5780</v>
      </c>
      <c r="U80" s="14">
        <v>25</v>
      </c>
      <c r="V80" s="11" t="s">
        <v>112</v>
      </c>
      <c r="W80" s="33">
        <v>32</v>
      </c>
      <c r="X80" s="13">
        <v>26.3</v>
      </c>
      <c r="Y80" s="12">
        <v>16800</v>
      </c>
      <c r="Z80" s="14">
        <v>6</v>
      </c>
      <c r="AA80" s="35">
        <f t="shared" si="10"/>
        <v>83</v>
      </c>
      <c r="AB80" s="30">
        <f t="shared" si="11"/>
        <v>-3</v>
      </c>
      <c r="AD80" s="10">
        <v>3</v>
      </c>
      <c r="AE80" s="11" t="s">
        <v>166</v>
      </c>
      <c r="AF80" s="12">
        <v>20</v>
      </c>
      <c r="AG80" s="37">
        <v>11</v>
      </c>
      <c r="AH80" s="38"/>
      <c r="AI80" s="39"/>
      <c r="AJ80" s="15" t="s">
        <v>168</v>
      </c>
      <c r="AK80" s="12">
        <v>10</v>
      </c>
      <c r="AL80" s="37">
        <v>-19</v>
      </c>
      <c r="AM80" s="38"/>
      <c r="AN80" s="39"/>
      <c r="AO80" s="15" t="s">
        <v>170</v>
      </c>
      <c r="AP80" s="12">
        <v>45</v>
      </c>
      <c r="AQ80" s="37">
        <v>50</v>
      </c>
      <c r="AR80" s="38"/>
      <c r="AS80" s="39"/>
      <c r="AT80" s="11" t="s">
        <v>163</v>
      </c>
      <c r="AU80" s="12">
        <v>39</v>
      </c>
      <c r="AV80" s="37">
        <v>60</v>
      </c>
      <c r="AW80" s="38"/>
      <c r="AX80" s="39"/>
      <c r="AY80" s="11" t="s">
        <v>16</v>
      </c>
      <c r="AZ80" s="12">
        <v>27</v>
      </c>
      <c r="BA80" s="37">
        <v>-32</v>
      </c>
      <c r="BB80" s="38"/>
      <c r="BC80" s="39"/>
      <c r="BD80" s="16">
        <f t="shared" si="12"/>
        <v>141</v>
      </c>
      <c r="BE80" s="17">
        <f t="shared" si="13"/>
        <v>70</v>
      </c>
      <c r="BG80" s="10">
        <v>3</v>
      </c>
      <c r="BH80" s="11" t="s">
        <v>166</v>
      </c>
      <c r="BI80" s="12">
        <v>20</v>
      </c>
      <c r="BJ80" s="37">
        <v>3</v>
      </c>
      <c r="BK80" s="38"/>
      <c r="BL80" s="39"/>
      <c r="BM80" s="15" t="s">
        <v>168</v>
      </c>
      <c r="BN80" s="12">
        <v>10</v>
      </c>
      <c r="BO80" s="37">
        <v>2</v>
      </c>
      <c r="BP80" s="38"/>
      <c r="BQ80" s="39"/>
      <c r="BR80" s="15" t="s">
        <v>170</v>
      </c>
      <c r="BS80" s="12">
        <v>45</v>
      </c>
      <c r="BT80" s="37">
        <v>5</v>
      </c>
      <c r="BU80" s="38"/>
      <c r="BV80" s="39"/>
      <c r="BW80" s="11" t="s">
        <v>163</v>
      </c>
      <c r="BX80" s="12">
        <v>39</v>
      </c>
      <c r="BY80" s="37">
        <v>3</v>
      </c>
      <c r="BZ80" s="38"/>
      <c r="CA80" s="39"/>
      <c r="CB80" s="11" t="s">
        <v>16</v>
      </c>
      <c r="CC80" s="12">
        <v>27</v>
      </c>
      <c r="CD80" s="37">
        <v>5</v>
      </c>
      <c r="CE80" s="38"/>
      <c r="CF80" s="39"/>
      <c r="CG80" s="16">
        <f t="shared" si="14"/>
        <v>141</v>
      </c>
      <c r="CH80" s="30">
        <f t="shared" si="15"/>
        <v>18</v>
      </c>
    </row>
    <row r="81" spans="1:86" x14ac:dyDescent="0.2">
      <c r="A81" s="10">
        <v>4</v>
      </c>
      <c r="B81" s="19" t="s">
        <v>86</v>
      </c>
      <c r="C81" s="33">
        <v>15</v>
      </c>
      <c r="D81" s="13">
        <v>22.8</v>
      </c>
      <c r="E81" s="12">
        <v>8120</v>
      </c>
      <c r="F81" s="14">
        <v>15</v>
      </c>
      <c r="G81" s="15" t="s">
        <v>121</v>
      </c>
      <c r="H81" s="33">
        <v>8</v>
      </c>
      <c r="I81" s="13">
        <v>22.4</v>
      </c>
      <c r="J81" s="12">
        <v>4260</v>
      </c>
      <c r="K81" s="14">
        <v>17</v>
      </c>
      <c r="L81" s="15" t="s">
        <v>21</v>
      </c>
      <c r="M81" s="33">
        <v>39</v>
      </c>
      <c r="N81" s="13">
        <v>23.8</v>
      </c>
      <c r="O81" s="12">
        <v>20900</v>
      </c>
      <c r="P81" s="14">
        <v>3</v>
      </c>
      <c r="Q81" s="19" t="s">
        <v>145</v>
      </c>
      <c r="R81" s="33">
        <v>33</v>
      </c>
      <c r="S81" s="13">
        <v>24.5</v>
      </c>
      <c r="T81" s="12">
        <v>17640</v>
      </c>
      <c r="U81" s="14">
        <v>6</v>
      </c>
      <c r="V81" s="19" t="s">
        <v>27</v>
      </c>
      <c r="W81" s="33">
        <v>26</v>
      </c>
      <c r="X81" s="13">
        <v>24</v>
      </c>
      <c r="Y81" s="12">
        <v>13840</v>
      </c>
      <c r="Z81" s="14">
        <v>11</v>
      </c>
      <c r="AA81" s="35">
        <f t="shared" si="10"/>
        <v>121</v>
      </c>
      <c r="AB81" s="30">
        <f t="shared" si="11"/>
        <v>35</v>
      </c>
      <c r="AD81" s="10">
        <v>4</v>
      </c>
      <c r="AE81" s="11" t="s">
        <v>111</v>
      </c>
      <c r="AF81" s="12">
        <v>38</v>
      </c>
      <c r="AG81" s="37">
        <v>41</v>
      </c>
      <c r="AH81" s="38"/>
      <c r="AI81" s="39"/>
      <c r="AJ81" s="15" t="s">
        <v>110</v>
      </c>
      <c r="AK81" s="12">
        <v>30</v>
      </c>
      <c r="AL81" s="37">
        <v>67</v>
      </c>
      <c r="AM81" s="38"/>
      <c r="AN81" s="39"/>
      <c r="AO81" s="15" t="s">
        <v>172</v>
      </c>
      <c r="AP81" s="12">
        <v>8</v>
      </c>
      <c r="AQ81" s="37">
        <v>-55</v>
      </c>
      <c r="AR81" s="38"/>
      <c r="AS81" s="39"/>
      <c r="AT81" s="11" t="s">
        <v>113</v>
      </c>
      <c r="AU81" s="12">
        <v>27</v>
      </c>
      <c r="AV81" s="37">
        <v>11</v>
      </c>
      <c r="AW81" s="38"/>
      <c r="AX81" s="39"/>
      <c r="AY81" s="11" t="s">
        <v>112</v>
      </c>
      <c r="AZ81" s="12">
        <v>32</v>
      </c>
      <c r="BA81" s="37">
        <v>-3</v>
      </c>
      <c r="BB81" s="38"/>
      <c r="BC81" s="39"/>
      <c r="BD81" s="16">
        <f t="shared" si="12"/>
        <v>135</v>
      </c>
      <c r="BE81" s="17">
        <f t="shared" si="13"/>
        <v>61</v>
      </c>
      <c r="BG81" s="10">
        <v>4</v>
      </c>
      <c r="BH81" s="11" t="s">
        <v>111</v>
      </c>
      <c r="BI81" s="12">
        <v>38</v>
      </c>
      <c r="BJ81" s="37">
        <v>4</v>
      </c>
      <c r="BK81" s="38"/>
      <c r="BL81" s="39"/>
      <c r="BM81" s="15" t="s">
        <v>110</v>
      </c>
      <c r="BN81" s="12">
        <v>30</v>
      </c>
      <c r="BO81" s="37">
        <v>3</v>
      </c>
      <c r="BP81" s="38"/>
      <c r="BQ81" s="39"/>
      <c r="BR81" s="15" t="s">
        <v>172</v>
      </c>
      <c r="BS81" s="12">
        <v>8</v>
      </c>
      <c r="BT81" s="37">
        <v>4</v>
      </c>
      <c r="BU81" s="38"/>
      <c r="BV81" s="39"/>
      <c r="BW81" s="11" t="s">
        <v>113</v>
      </c>
      <c r="BX81" s="12">
        <v>27</v>
      </c>
      <c r="BY81" s="37">
        <v>4</v>
      </c>
      <c r="BZ81" s="38"/>
      <c r="CA81" s="39"/>
      <c r="CB81" s="11" t="s">
        <v>112</v>
      </c>
      <c r="CC81" s="12">
        <v>32</v>
      </c>
      <c r="CD81" s="37">
        <v>5</v>
      </c>
      <c r="CE81" s="38"/>
      <c r="CF81" s="39"/>
      <c r="CG81" s="16">
        <f t="shared" si="14"/>
        <v>135</v>
      </c>
      <c r="CH81" s="30">
        <f t="shared" si="15"/>
        <v>20</v>
      </c>
    </row>
    <row r="82" spans="1:86" x14ac:dyDescent="0.2">
      <c r="A82" s="10">
        <v>5</v>
      </c>
      <c r="B82" s="11" t="s">
        <v>56</v>
      </c>
      <c r="C82" s="33">
        <v>5</v>
      </c>
      <c r="D82" s="13">
        <v>22.2</v>
      </c>
      <c r="E82" s="12">
        <v>2680</v>
      </c>
      <c r="F82" s="14">
        <v>28</v>
      </c>
      <c r="G82" s="18" t="s">
        <v>20</v>
      </c>
      <c r="H82" s="33">
        <v>3</v>
      </c>
      <c r="I82" s="13">
        <v>22.2</v>
      </c>
      <c r="J82" s="12">
        <v>1620</v>
      </c>
      <c r="K82" s="14">
        <v>25</v>
      </c>
      <c r="L82" s="15" t="s">
        <v>70</v>
      </c>
      <c r="M82" s="33">
        <v>8</v>
      </c>
      <c r="N82" s="13">
        <v>22.8</v>
      </c>
      <c r="O82" s="12">
        <v>4300</v>
      </c>
      <c r="P82" s="14">
        <v>24</v>
      </c>
      <c r="Q82" s="11" t="s">
        <v>128</v>
      </c>
      <c r="R82" s="33">
        <v>23</v>
      </c>
      <c r="S82" s="13">
        <v>28.1</v>
      </c>
      <c r="T82" s="12">
        <v>12660</v>
      </c>
      <c r="U82" s="14">
        <v>13</v>
      </c>
      <c r="V82" s="26" t="s">
        <v>107</v>
      </c>
      <c r="W82" s="34">
        <v>36</v>
      </c>
      <c r="X82" s="24">
        <v>29</v>
      </c>
      <c r="Y82" s="23">
        <v>19620</v>
      </c>
      <c r="Z82" s="25">
        <v>4</v>
      </c>
      <c r="AA82" s="35">
        <f t="shared" si="10"/>
        <v>75</v>
      </c>
      <c r="AB82" s="30">
        <f t="shared" si="11"/>
        <v>-11</v>
      </c>
      <c r="AD82" s="10">
        <v>5</v>
      </c>
      <c r="AE82" s="11" t="s">
        <v>50</v>
      </c>
      <c r="AF82" s="12">
        <v>35</v>
      </c>
      <c r="AG82" s="37">
        <v>-1</v>
      </c>
      <c r="AH82" s="38"/>
      <c r="AI82" s="39"/>
      <c r="AJ82" s="15" t="s">
        <v>54</v>
      </c>
      <c r="AK82" s="12">
        <v>12</v>
      </c>
      <c r="AL82" s="37">
        <v>9</v>
      </c>
      <c r="AM82" s="38"/>
      <c r="AN82" s="39"/>
      <c r="AO82" s="15" t="s">
        <v>51</v>
      </c>
      <c r="AP82" s="12">
        <v>22</v>
      </c>
      <c r="AQ82" s="37">
        <v>-24</v>
      </c>
      <c r="AR82" s="38"/>
      <c r="AS82" s="39"/>
      <c r="AT82" s="11" t="s">
        <v>53</v>
      </c>
      <c r="AU82" s="12">
        <v>41</v>
      </c>
      <c r="AV82" s="37">
        <v>67</v>
      </c>
      <c r="AW82" s="38"/>
      <c r="AX82" s="39"/>
      <c r="AY82" s="11" t="s">
        <v>52</v>
      </c>
      <c r="AZ82" s="12">
        <v>49</v>
      </c>
      <c r="BA82" s="37">
        <v>41</v>
      </c>
      <c r="BB82" s="38"/>
      <c r="BC82" s="39"/>
      <c r="BD82" s="16">
        <f t="shared" si="12"/>
        <v>159</v>
      </c>
      <c r="BE82" s="17">
        <f t="shared" si="13"/>
        <v>92</v>
      </c>
      <c r="BG82" s="10">
        <v>5</v>
      </c>
      <c r="BH82" s="11" t="s">
        <v>50</v>
      </c>
      <c r="BI82" s="12">
        <v>35</v>
      </c>
      <c r="BJ82" s="37">
        <v>5</v>
      </c>
      <c r="BK82" s="38"/>
      <c r="BL82" s="39"/>
      <c r="BM82" s="15" t="s">
        <v>54</v>
      </c>
      <c r="BN82" s="12">
        <v>12</v>
      </c>
      <c r="BO82" s="37">
        <v>1</v>
      </c>
      <c r="BP82" s="38"/>
      <c r="BQ82" s="39"/>
      <c r="BR82" s="15" t="s">
        <v>51</v>
      </c>
      <c r="BS82" s="12">
        <v>22</v>
      </c>
      <c r="BT82" s="37">
        <v>5</v>
      </c>
      <c r="BU82" s="38"/>
      <c r="BV82" s="39"/>
      <c r="BW82" s="11" t="s">
        <v>53</v>
      </c>
      <c r="BX82" s="12">
        <v>41</v>
      </c>
      <c r="BY82" s="37">
        <v>5</v>
      </c>
      <c r="BZ82" s="38"/>
      <c r="CA82" s="39"/>
      <c r="CB82" s="11" t="s">
        <v>52</v>
      </c>
      <c r="CC82" s="12">
        <v>49</v>
      </c>
      <c r="CD82" s="37">
        <v>5</v>
      </c>
      <c r="CE82" s="38"/>
      <c r="CF82" s="39"/>
      <c r="CG82" s="16">
        <f t="shared" si="14"/>
        <v>159</v>
      </c>
      <c r="CH82" s="30">
        <f t="shared" si="15"/>
        <v>21</v>
      </c>
    </row>
    <row r="83" spans="1:86" x14ac:dyDescent="0.2">
      <c r="A83" s="10">
        <v>6</v>
      </c>
      <c r="B83" s="11" t="s">
        <v>118</v>
      </c>
      <c r="C83" s="33">
        <v>27</v>
      </c>
      <c r="D83" s="13">
        <v>29.1</v>
      </c>
      <c r="E83" s="12">
        <v>14600</v>
      </c>
      <c r="F83" s="14">
        <v>7</v>
      </c>
      <c r="G83" s="15" t="s">
        <v>110</v>
      </c>
      <c r="H83" s="33">
        <v>30</v>
      </c>
      <c r="I83" s="13">
        <v>29.7</v>
      </c>
      <c r="J83" s="12">
        <v>16560</v>
      </c>
      <c r="K83" s="14">
        <v>1</v>
      </c>
      <c r="L83" s="15" t="s">
        <v>134</v>
      </c>
      <c r="M83" s="33">
        <v>31</v>
      </c>
      <c r="N83" s="13">
        <v>23.1</v>
      </c>
      <c r="O83" s="12">
        <v>16520</v>
      </c>
      <c r="P83" s="14">
        <v>8</v>
      </c>
      <c r="Q83" s="11" t="s">
        <v>53</v>
      </c>
      <c r="R83" s="33">
        <v>41</v>
      </c>
      <c r="S83" s="13">
        <v>23</v>
      </c>
      <c r="T83" s="12">
        <v>21460</v>
      </c>
      <c r="U83" s="14">
        <v>4</v>
      </c>
      <c r="V83" s="11" t="s">
        <v>88</v>
      </c>
      <c r="W83" s="33">
        <v>24</v>
      </c>
      <c r="X83" s="13">
        <v>26.6</v>
      </c>
      <c r="Y83" s="12">
        <v>13320</v>
      </c>
      <c r="Z83" s="14">
        <v>12</v>
      </c>
      <c r="AA83" s="35">
        <f t="shared" si="10"/>
        <v>153</v>
      </c>
      <c r="AB83" s="30">
        <f t="shared" si="11"/>
        <v>67</v>
      </c>
      <c r="AD83" s="10">
        <v>6</v>
      </c>
      <c r="AE83" s="26" t="s">
        <v>106</v>
      </c>
      <c r="AF83" s="23">
        <v>22</v>
      </c>
      <c r="AG83" s="40">
        <v>50</v>
      </c>
      <c r="AH83" s="41"/>
      <c r="AI83" s="42"/>
      <c r="AJ83" s="22" t="s">
        <v>109</v>
      </c>
      <c r="AK83" s="23">
        <v>12</v>
      </c>
      <c r="AL83" s="37">
        <v>-31</v>
      </c>
      <c r="AM83" s="38"/>
      <c r="AN83" s="39"/>
      <c r="AO83" s="22" t="s">
        <v>108</v>
      </c>
      <c r="AP83" s="23">
        <v>7</v>
      </c>
      <c r="AQ83" s="37">
        <v>-25</v>
      </c>
      <c r="AR83" s="38"/>
      <c r="AS83" s="39"/>
      <c r="AT83" s="26" t="s">
        <v>22</v>
      </c>
      <c r="AU83" s="23">
        <v>41</v>
      </c>
      <c r="AV83" s="37">
        <v>25</v>
      </c>
      <c r="AW83" s="38"/>
      <c r="AX83" s="39"/>
      <c r="AY83" s="26" t="s">
        <v>107</v>
      </c>
      <c r="AZ83" s="23">
        <v>36</v>
      </c>
      <c r="BA83" s="37">
        <v>-11</v>
      </c>
      <c r="BB83" s="38"/>
      <c r="BC83" s="39"/>
      <c r="BD83" s="27">
        <f t="shared" si="12"/>
        <v>118</v>
      </c>
      <c r="BE83" s="29">
        <f t="shared" si="13"/>
        <v>8</v>
      </c>
      <c r="BG83" s="10">
        <v>6</v>
      </c>
      <c r="BH83" s="26" t="s">
        <v>106</v>
      </c>
      <c r="BI83" s="23">
        <v>22</v>
      </c>
      <c r="BJ83" s="40">
        <v>2</v>
      </c>
      <c r="BK83" s="41"/>
      <c r="BL83" s="42"/>
      <c r="BM83" s="22" t="s">
        <v>109</v>
      </c>
      <c r="BN83" s="23">
        <v>12</v>
      </c>
      <c r="BO83" s="40">
        <v>3</v>
      </c>
      <c r="BP83" s="41"/>
      <c r="BQ83" s="42"/>
      <c r="BR83" s="22" t="s">
        <v>108</v>
      </c>
      <c r="BS83" s="23">
        <v>7</v>
      </c>
      <c r="BT83" s="40">
        <v>2</v>
      </c>
      <c r="BU83" s="41"/>
      <c r="BV83" s="42"/>
      <c r="BW83" s="26" t="s">
        <v>22</v>
      </c>
      <c r="BX83" s="23">
        <v>41</v>
      </c>
      <c r="BY83" s="40">
        <v>5</v>
      </c>
      <c r="BZ83" s="41"/>
      <c r="CA83" s="42"/>
      <c r="CB83" s="26" t="s">
        <v>107</v>
      </c>
      <c r="CC83" s="23">
        <v>36</v>
      </c>
      <c r="CD83" s="40">
        <v>5</v>
      </c>
      <c r="CE83" s="41"/>
      <c r="CF83" s="42"/>
      <c r="CG83" s="27">
        <f t="shared" si="14"/>
        <v>118</v>
      </c>
      <c r="CH83" s="36">
        <f>SUM(BJ83,BO83,BT83,BY83,CD83)</f>
        <v>17</v>
      </c>
    </row>
    <row r="84" spans="1:86" x14ac:dyDescent="0.2">
      <c r="A84" s="10">
        <v>7</v>
      </c>
      <c r="B84" s="11" t="s">
        <v>149</v>
      </c>
      <c r="C84" s="33">
        <v>31</v>
      </c>
      <c r="D84" s="13">
        <v>33.5</v>
      </c>
      <c r="E84" s="12">
        <v>16880</v>
      </c>
      <c r="F84" s="14">
        <v>5</v>
      </c>
      <c r="G84" s="15" t="s">
        <v>81</v>
      </c>
      <c r="H84" s="33">
        <v>10</v>
      </c>
      <c r="I84" s="13">
        <v>23.5</v>
      </c>
      <c r="J84" s="12">
        <v>5300</v>
      </c>
      <c r="K84" s="14">
        <v>12</v>
      </c>
      <c r="L84" s="18" t="s">
        <v>33</v>
      </c>
      <c r="M84" s="33">
        <v>50</v>
      </c>
      <c r="N84" s="13">
        <v>25</v>
      </c>
      <c r="O84" s="12">
        <v>26800</v>
      </c>
      <c r="P84" s="14">
        <v>1</v>
      </c>
      <c r="Q84" s="11" t="s">
        <v>18</v>
      </c>
      <c r="R84" s="33">
        <v>60</v>
      </c>
      <c r="S84" s="13">
        <v>30.3</v>
      </c>
      <c r="T84" s="12">
        <v>32460</v>
      </c>
      <c r="U84" s="14">
        <v>1</v>
      </c>
      <c r="V84" s="11" t="s">
        <v>19</v>
      </c>
      <c r="W84" s="33">
        <v>42</v>
      </c>
      <c r="X84" s="13">
        <v>39.200000000000003</v>
      </c>
      <c r="Y84" s="12">
        <v>22440</v>
      </c>
      <c r="Z84" s="14">
        <v>3</v>
      </c>
      <c r="AA84" s="35">
        <f t="shared" si="10"/>
        <v>193</v>
      </c>
      <c r="AB84" s="30">
        <f t="shared" si="11"/>
        <v>107</v>
      </c>
      <c r="AD84" s="10">
        <v>7</v>
      </c>
      <c r="AE84" s="11" t="s">
        <v>149</v>
      </c>
      <c r="AF84" s="12">
        <v>31</v>
      </c>
      <c r="AG84" s="37">
        <v>107</v>
      </c>
      <c r="AH84" s="38"/>
      <c r="AI84" s="39"/>
      <c r="AJ84" s="15" t="s">
        <v>150</v>
      </c>
      <c r="AK84" s="12">
        <v>7</v>
      </c>
      <c r="AL84" s="37">
        <v>-25</v>
      </c>
      <c r="AM84" s="38"/>
      <c r="AN84" s="39"/>
      <c r="AO84" s="15" t="s">
        <v>152</v>
      </c>
      <c r="AP84" s="12">
        <v>33</v>
      </c>
      <c r="AQ84" s="37">
        <v>14</v>
      </c>
      <c r="AR84" s="38"/>
      <c r="AS84" s="39"/>
      <c r="AT84" s="11" t="s">
        <v>151</v>
      </c>
      <c r="AU84" s="12">
        <v>20</v>
      </c>
      <c r="AV84" s="37">
        <v>-33</v>
      </c>
      <c r="AW84" s="38"/>
      <c r="AX84" s="39"/>
      <c r="AY84" s="11" t="s">
        <v>148</v>
      </c>
      <c r="AZ84" s="12">
        <v>27</v>
      </c>
      <c r="BA84" s="37">
        <v>-25</v>
      </c>
      <c r="BB84" s="38"/>
      <c r="BC84" s="39"/>
      <c r="BD84" s="16">
        <f t="shared" si="12"/>
        <v>118</v>
      </c>
      <c r="BE84" s="17">
        <f t="shared" si="13"/>
        <v>38</v>
      </c>
      <c r="BG84" s="10">
        <v>7</v>
      </c>
      <c r="BH84" s="11" t="s">
        <v>149</v>
      </c>
      <c r="BI84" s="12">
        <v>31</v>
      </c>
      <c r="BJ84" s="37">
        <v>2</v>
      </c>
      <c r="BK84" s="38"/>
      <c r="BL84" s="39"/>
      <c r="BM84" s="15" t="s">
        <v>150</v>
      </c>
      <c r="BN84" s="12">
        <v>7</v>
      </c>
      <c r="BO84" s="37">
        <v>1</v>
      </c>
      <c r="BP84" s="38"/>
      <c r="BQ84" s="39"/>
      <c r="BR84" s="15" t="s">
        <v>152</v>
      </c>
      <c r="BS84" s="12">
        <v>33</v>
      </c>
      <c r="BT84" s="37">
        <v>4</v>
      </c>
      <c r="BU84" s="38"/>
      <c r="BV84" s="39"/>
      <c r="BW84" s="11" t="s">
        <v>151</v>
      </c>
      <c r="BX84" s="12">
        <v>20</v>
      </c>
      <c r="BY84" s="37">
        <v>5</v>
      </c>
      <c r="BZ84" s="38"/>
      <c r="CA84" s="39"/>
      <c r="CB84" s="11" t="s">
        <v>148</v>
      </c>
      <c r="CC84" s="12">
        <v>27</v>
      </c>
      <c r="CD84" s="37">
        <v>5</v>
      </c>
      <c r="CE84" s="38"/>
      <c r="CF84" s="39"/>
      <c r="CG84" s="16">
        <f t="shared" si="14"/>
        <v>118</v>
      </c>
      <c r="CH84" s="30">
        <f t="shared" ref="CH84:CH92" si="16">SUM(BJ84,BO84,BT84,BY84,CD84)</f>
        <v>17</v>
      </c>
    </row>
    <row r="85" spans="1:86" x14ac:dyDescent="0.2">
      <c r="A85" s="10">
        <v>8</v>
      </c>
      <c r="B85" s="11" t="s">
        <v>111</v>
      </c>
      <c r="C85" s="33">
        <v>38</v>
      </c>
      <c r="D85" s="13">
        <v>26.7</v>
      </c>
      <c r="E85" s="12">
        <v>20580</v>
      </c>
      <c r="F85" s="14">
        <v>2</v>
      </c>
      <c r="G85" s="15" t="s">
        <v>74</v>
      </c>
      <c r="H85" s="33">
        <v>10</v>
      </c>
      <c r="I85" s="13">
        <v>23.5</v>
      </c>
      <c r="J85" s="12">
        <v>5340</v>
      </c>
      <c r="K85" s="14">
        <v>11</v>
      </c>
      <c r="L85" s="18" t="s">
        <v>46</v>
      </c>
      <c r="M85" s="33">
        <v>13</v>
      </c>
      <c r="N85" s="13">
        <v>22.1</v>
      </c>
      <c r="O85" s="12">
        <v>6720</v>
      </c>
      <c r="P85" s="14">
        <v>17</v>
      </c>
      <c r="Q85" s="11" t="s">
        <v>87</v>
      </c>
      <c r="R85" s="33">
        <v>17</v>
      </c>
      <c r="S85" s="13">
        <v>23.5</v>
      </c>
      <c r="T85" s="12">
        <v>9040</v>
      </c>
      <c r="U85" s="14">
        <v>18</v>
      </c>
      <c r="V85" s="11" t="s">
        <v>52</v>
      </c>
      <c r="W85" s="33">
        <v>49</v>
      </c>
      <c r="X85" s="13">
        <v>33.6</v>
      </c>
      <c r="Y85" s="12">
        <v>26560</v>
      </c>
      <c r="Z85" s="14">
        <v>1</v>
      </c>
      <c r="AA85" s="35">
        <f t="shared" si="10"/>
        <v>127</v>
      </c>
      <c r="AB85" s="30">
        <f t="shared" si="11"/>
        <v>41</v>
      </c>
      <c r="AD85" s="10">
        <v>8</v>
      </c>
      <c r="AE85" s="11" t="s">
        <v>44</v>
      </c>
      <c r="AF85" s="12">
        <v>29</v>
      </c>
      <c r="AG85" s="37">
        <v>9</v>
      </c>
      <c r="AH85" s="38"/>
      <c r="AI85" s="39"/>
      <c r="AJ85" s="15" t="s">
        <v>43</v>
      </c>
      <c r="AK85" s="12">
        <v>15</v>
      </c>
      <c r="AL85" s="37">
        <v>4</v>
      </c>
      <c r="AM85" s="38"/>
      <c r="AN85" s="39"/>
      <c r="AO85" s="15" t="s">
        <v>42</v>
      </c>
      <c r="AP85" s="12">
        <v>27</v>
      </c>
      <c r="AQ85" s="37">
        <v>15</v>
      </c>
      <c r="AR85" s="38"/>
      <c r="AS85" s="39"/>
      <c r="AT85" s="11" t="s">
        <v>24</v>
      </c>
      <c r="AU85" s="12">
        <v>25</v>
      </c>
      <c r="AV85" s="37">
        <v>2</v>
      </c>
      <c r="AW85" s="38"/>
      <c r="AX85" s="39"/>
      <c r="AY85" s="19" t="s">
        <v>27</v>
      </c>
      <c r="AZ85" s="12">
        <v>26</v>
      </c>
      <c r="BA85" s="37">
        <v>35</v>
      </c>
      <c r="BB85" s="38"/>
      <c r="BC85" s="39"/>
      <c r="BD85" s="16">
        <f t="shared" si="12"/>
        <v>122</v>
      </c>
      <c r="BE85" s="17">
        <f t="shared" si="13"/>
        <v>65</v>
      </c>
      <c r="BG85" s="10">
        <v>8</v>
      </c>
      <c r="BH85" s="11" t="s">
        <v>44</v>
      </c>
      <c r="BI85" s="12">
        <v>29</v>
      </c>
      <c r="BJ85" s="37">
        <v>5</v>
      </c>
      <c r="BK85" s="38"/>
      <c r="BL85" s="39"/>
      <c r="BM85" s="15" t="s">
        <v>43</v>
      </c>
      <c r="BN85" s="12">
        <v>15</v>
      </c>
      <c r="BO85" s="37">
        <v>3</v>
      </c>
      <c r="BP85" s="38"/>
      <c r="BQ85" s="39"/>
      <c r="BR85" s="15" t="s">
        <v>42</v>
      </c>
      <c r="BS85" s="12">
        <v>27</v>
      </c>
      <c r="BT85" s="37">
        <v>4</v>
      </c>
      <c r="BU85" s="38"/>
      <c r="BV85" s="39"/>
      <c r="BW85" s="11" t="s">
        <v>24</v>
      </c>
      <c r="BX85" s="12">
        <v>25</v>
      </c>
      <c r="BY85" s="37">
        <v>4</v>
      </c>
      <c r="BZ85" s="38"/>
      <c r="CA85" s="39"/>
      <c r="CB85" s="19" t="s">
        <v>27</v>
      </c>
      <c r="CC85" s="12">
        <v>26</v>
      </c>
      <c r="CD85" s="37">
        <v>3</v>
      </c>
      <c r="CE85" s="38"/>
      <c r="CF85" s="39"/>
      <c r="CG85" s="16">
        <f t="shared" si="14"/>
        <v>122</v>
      </c>
      <c r="CH85" s="30">
        <f t="shared" si="16"/>
        <v>19</v>
      </c>
    </row>
    <row r="86" spans="1:86" x14ac:dyDescent="0.2">
      <c r="A86" s="10">
        <v>9</v>
      </c>
      <c r="B86" s="11" t="s">
        <v>132</v>
      </c>
      <c r="C86" s="33">
        <v>5</v>
      </c>
      <c r="D86" s="13">
        <v>27.5</v>
      </c>
      <c r="E86" s="12">
        <v>3060</v>
      </c>
      <c r="F86" s="14">
        <v>26</v>
      </c>
      <c r="G86" s="15" t="s">
        <v>72</v>
      </c>
      <c r="H86" s="33">
        <v>2</v>
      </c>
      <c r="I86" s="13">
        <v>25.5</v>
      </c>
      <c r="J86" s="12">
        <v>1140</v>
      </c>
      <c r="K86" s="14">
        <v>29</v>
      </c>
      <c r="L86" s="15" t="s">
        <v>152</v>
      </c>
      <c r="M86" s="33">
        <v>33</v>
      </c>
      <c r="N86" s="13">
        <v>27</v>
      </c>
      <c r="O86" s="12">
        <v>17660</v>
      </c>
      <c r="P86" s="14">
        <v>6</v>
      </c>
      <c r="Q86" s="11" t="s">
        <v>55</v>
      </c>
      <c r="R86" s="33">
        <v>34</v>
      </c>
      <c r="S86" s="13">
        <v>28</v>
      </c>
      <c r="T86" s="12">
        <v>18600</v>
      </c>
      <c r="U86" s="14">
        <v>5</v>
      </c>
      <c r="V86" s="11" t="s">
        <v>137</v>
      </c>
      <c r="W86" s="33">
        <v>26</v>
      </c>
      <c r="X86" s="13">
        <v>24</v>
      </c>
      <c r="Y86" s="12">
        <v>14120</v>
      </c>
      <c r="Z86" s="14">
        <v>10</v>
      </c>
      <c r="AA86" s="35">
        <f t="shared" si="10"/>
        <v>100</v>
      </c>
      <c r="AB86" s="30">
        <f t="shared" si="11"/>
        <v>14</v>
      </c>
      <c r="AD86" s="10">
        <v>9</v>
      </c>
      <c r="AE86" s="11" t="s">
        <v>34</v>
      </c>
      <c r="AF86" s="12">
        <v>5</v>
      </c>
      <c r="AG86" s="37">
        <v>-31</v>
      </c>
      <c r="AH86" s="38"/>
      <c r="AI86" s="39"/>
      <c r="AJ86" s="15" t="s">
        <v>35</v>
      </c>
      <c r="AK86" s="12">
        <v>8</v>
      </c>
      <c r="AL86" s="37">
        <v>11</v>
      </c>
      <c r="AM86" s="38"/>
      <c r="AN86" s="39"/>
      <c r="AO86" s="18" t="s">
        <v>33</v>
      </c>
      <c r="AP86" s="12">
        <v>50</v>
      </c>
      <c r="AQ86" s="37">
        <v>107</v>
      </c>
      <c r="AR86" s="38"/>
      <c r="AS86" s="39"/>
      <c r="AT86" s="11" t="s">
        <v>36</v>
      </c>
      <c r="AU86" s="12">
        <v>9</v>
      </c>
      <c r="AV86" s="37">
        <v>-32</v>
      </c>
      <c r="AW86" s="38"/>
      <c r="AX86" s="39"/>
      <c r="AY86" s="11" t="s">
        <v>25</v>
      </c>
      <c r="AZ86" s="12">
        <v>40</v>
      </c>
      <c r="BA86" s="37">
        <v>60</v>
      </c>
      <c r="BB86" s="38"/>
      <c r="BC86" s="39"/>
      <c r="BD86" s="16">
        <f t="shared" si="12"/>
        <v>112</v>
      </c>
      <c r="BE86" s="17">
        <f t="shared" si="13"/>
        <v>115</v>
      </c>
      <c r="BG86" s="10">
        <v>9</v>
      </c>
      <c r="BH86" s="11" t="s">
        <v>34</v>
      </c>
      <c r="BI86" s="12">
        <v>5</v>
      </c>
      <c r="BJ86" s="37">
        <v>1</v>
      </c>
      <c r="BK86" s="38"/>
      <c r="BL86" s="39"/>
      <c r="BM86" s="15" t="s">
        <v>35</v>
      </c>
      <c r="BN86" s="12">
        <v>8</v>
      </c>
      <c r="BO86" s="37">
        <v>1</v>
      </c>
      <c r="BP86" s="38"/>
      <c r="BQ86" s="39"/>
      <c r="BR86" s="18" t="s">
        <v>33</v>
      </c>
      <c r="BS86" s="12">
        <v>50</v>
      </c>
      <c r="BT86" s="37">
        <v>4</v>
      </c>
      <c r="BU86" s="38"/>
      <c r="BV86" s="39"/>
      <c r="BW86" s="11" t="s">
        <v>36</v>
      </c>
      <c r="BX86" s="12">
        <v>9</v>
      </c>
      <c r="BY86" s="37">
        <v>4</v>
      </c>
      <c r="BZ86" s="38"/>
      <c r="CA86" s="39"/>
      <c r="CB86" s="11" t="s">
        <v>25</v>
      </c>
      <c r="CC86" s="12">
        <v>40</v>
      </c>
      <c r="CD86" s="37">
        <v>4</v>
      </c>
      <c r="CE86" s="38"/>
      <c r="CF86" s="39"/>
      <c r="CG86" s="16">
        <f t="shared" si="14"/>
        <v>112</v>
      </c>
      <c r="CH86" s="30">
        <f t="shared" si="16"/>
        <v>14</v>
      </c>
    </row>
    <row r="87" spans="1:86" x14ac:dyDescent="0.2">
      <c r="A87" s="10">
        <v>10</v>
      </c>
      <c r="B87" s="11" t="s">
        <v>23</v>
      </c>
      <c r="C87" s="33">
        <v>44</v>
      </c>
      <c r="D87" s="13">
        <v>27.6</v>
      </c>
      <c r="E87" s="12">
        <v>25740</v>
      </c>
      <c r="F87" s="14">
        <v>1</v>
      </c>
      <c r="G87" s="15" t="s">
        <v>139</v>
      </c>
      <c r="H87" s="33">
        <v>8</v>
      </c>
      <c r="I87" s="13">
        <v>22.5</v>
      </c>
      <c r="J87" s="12">
        <v>4320</v>
      </c>
      <c r="K87" s="14">
        <v>16</v>
      </c>
      <c r="L87" s="18" t="s">
        <v>126</v>
      </c>
      <c r="M87" s="33">
        <v>15</v>
      </c>
      <c r="N87" s="13">
        <v>24.3</v>
      </c>
      <c r="O87" s="12">
        <v>8380</v>
      </c>
      <c r="P87" s="14">
        <v>14</v>
      </c>
      <c r="Q87" s="11" t="s">
        <v>163</v>
      </c>
      <c r="R87" s="33">
        <v>39</v>
      </c>
      <c r="S87" s="13">
        <v>27.2</v>
      </c>
      <c r="T87" s="12">
        <v>21620</v>
      </c>
      <c r="U87" s="14">
        <v>3</v>
      </c>
      <c r="V87" s="11" t="s">
        <v>25</v>
      </c>
      <c r="W87" s="33">
        <v>40</v>
      </c>
      <c r="X87" s="13">
        <v>29.3</v>
      </c>
      <c r="Y87" s="12">
        <v>22940</v>
      </c>
      <c r="Z87" s="14">
        <v>2</v>
      </c>
      <c r="AA87" s="35">
        <f t="shared" si="10"/>
        <v>146</v>
      </c>
      <c r="AB87" s="30">
        <f t="shared" si="11"/>
        <v>60</v>
      </c>
      <c r="AD87" s="10">
        <v>10</v>
      </c>
      <c r="AE87" s="11" t="s">
        <v>133</v>
      </c>
      <c r="AF87" s="12">
        <v>13</v>
      </c>
      <c r="AG87" s="37">
        <v>6</v>
      </c>
      <c r="AH87" s="38"/>
      <c r="AI87" s="39"/>
      <c r="AJ87" s="18" t="s">
        <v>135</v>
      </c>
      <c r="AK87" s="12">
        <v>8</v>
      </c>
      <c r="AL87" s="37">
        <v>-3</v>
      </c>
      <c r="AM87" s="38"/>
      <c r="AN87" s="39"/>
      <c r="AO87" s="15" t="s">
        <v>134</v>
      </c>
      <c r="AP87" s="12">
        <v>31</v>
      </c>
      <c r="AQ87" s="37">
        <v>67</v>
      </c>
      <c r="AR87" s="38"/>
      <c r="AS87" s="39"/>
      <c r="AT87" s="11" t="s">
        <v>136</v>
      </c>
      <c r="AU87" s="12">
        <v>29</v>
      </c>
      <c r="AV87" s="37">
        <v>50</v>
      </c>
      <c r="AW87" s="38"/>
      <c r="AX87" s="39"/>
      <c r="AY87" s="11" t="s">
        <v>137</v>
      </c>
      <c r="AZ87" s="12">
        <v>26</v>
      </c>
      <c r="BA87" s="37">
        <v>14</v>
      </c>
      <c r="BB87" s="38"/>
      <c r="BC87" s="39"/>
      <c r="BD87" s="16">
        <f t="shared" si="12"/>
        <v>107</v>
      </c>
      <c r="BE87" s="17">
        <f t="shared" si="13"/>
        <v>134</v>
      </c>
      <c r="BG87" s="10">
        <v>10</v>
      </c>
      <c r="BH87" s="11" t="s">
        <v>133</v>
      </c>
      <c r="BI87" s="12">
        <v>13</v>
      </c>
      <c r="BJ87" s="37">
        <v>1</v>
      </c>
      <c r="BK87" s="38"/>
      <c r="BL87" s="39"/>
      <c r="BM87" s="18" t="s">
        <v>135</v>
      </c>
      <c r="BN87" s="12">
        <v>8</v>
      </c>
      <c r="BO87" s="37">
        <v>1</v>
      </c>
      <c r="BP87" s="38"/>
      <c r="BQ87" s="39"/>
      <c r="BR87" s="15" t="s">
        <v>134</v>
      </c>
      <c r="BS87" s="12">
        <v>31</v>
      </c>
      <c r="BT87" s="37">
        <v>4</v>
      </c>
      <c r="BU87" s="38"/>
      <c r="BV87" s="39"/>
      <c r="BW87" s="11" t="s">
        <v>136</v>
      </c>
      <c r="BX87" s="12">
        <v>29</v>
      </c>
      <c r="BY87" s="37">
        <v>4</v>
      </c>
      <c r="BZ87" s="38"/>
      <c r="CA87" s="39"/>
      <c r="CB87" s="11" t="s">
        <v>137</v>
      </c>
      <c r="CC87" s="12">
        <v>26</v>
      </c>
      <c r="CD87" s="37">
        <v>3</v>
      </c>
      <c r="CE87" s="38"/>
      <c r="CF87" s="39"/>
      <c r="CG87" s="16">
        <f t="shared" si="14"/>
        <v>107</v>
      </c>
      <c r="CH87" s="30">
        <f t="shared" si="16"/>
        <v>13</v>
      </c>
    </row>
    <row r="88" spans="1:86" x14ac:dyDescent="0.2">
      <c r="A88" s="10">
        <v>11</v>
      </c>
      <c r="B88" s="11" t="s">
        <v>133</v>
      </c>
      <c r="C88" s="33">
        <v>13</v>
      </c>
      <c r="D88" s="13">
        <v>29</v>
      </c>
      <c r="E88" s="12">
        <v>7360</v>
      </c>
      <c r="F88" s="14">
        <v>18</v>
      </c>
      <c r="G88" s="18" t="s">
        <v>61</v>
      </c>
      <c r="H88" s="33">
        <v>15</v>
      </c>
      <c r="I88" s="13">
        <v>27</v>
      </c>
      <c r="J88" s="12">
        <v>8020</v>
      </c>
      <c r="K88" s="14">
        <v>4</v>
      </c>
      <c r="L88" s="15" t="s">
        <v>119</v>
      </c>
      <c r="M88" s="33">
        <v>20</v>
      </c>
      <c r="N88" s="13">
        <v>29.2</v>
      </c>
      <c r="O88" s="12">
        <v>10760</v>
      </c>
      <c r="P88" s="14">
        <v>12</v>
      </c>
      <c r="Q88" s="11" t="s">
        <v>28</v>
      </c>
      <c r="R88" s="33">
        <v>20</v>
      </c>
      <c r="S88" s="13">
        <v>27.5</v>
      </c>
      <c r="T88" s="12">
        <v>11240</v>
      </c>
      <c r="U88" s="14">
        <v>15</v>
      </c>
      <c r="V88" s="11" t="s">
        <v>115</v>
      </c>
      <c r="W88" s="33">
        <v>24</v>
      </c>
      <c r="X88" s="13">
        <v>25.5</v>
      </c>
      <c r="Y88" s="12">
        <v>13160</v>
      </c>
      <c r="Z88" s="14">
        <v>14</v>
      </c>
      <c r="AA88" s="35">
        <f t="shared" si="10"/>
        <v>92</v>
      </c>
      <c r="AB88" s="30">
        <f t="shared" si="11"/>
        <v>6</v>
      </c>
      <c r="AD88" s="10">
        <v>11</v>
      </c>
      <c r="AE88" s="11" t="s">
        <v>127</v>
      </c>
      <c r="AF88" s="12">
        <v>19</v>
      </c>
      <c r="AG88" s="37">
        <v>-25</v>
      </c>
      <c r="AH88" s="38"/>
      <c r="AI88" s="39"/>
      <c r="AJ88" s="15" t="s">
        <v>129</v>
      </c>
      <c r="AK88" s="12">
        <v>9</v>
      </c>
      <c r="AL88" s="37">
        <v>-33</v>
      </c>
      <c r="AM88" s="38"/>
      <c r="AN88" s="39"/>
      <c r="AO88" s="15" t="s">
        <v>189</v>
      </c>
      <c r="AP88" s="12">
        <v>13</v>
      </c>
      <c r="AQ88" s="37">
        <v>9</v>
      </c>
      <c r="AR88" s="38"/>
      <c r="AS88" s="39"/>
      <c r="AT88" s="11" t="s">
        <v>128</v>
      </c>
      <c r="AU88" s="12">
        <v>23</v>
      </c>
      <c r="AV88" s="37">
        <v>-11</v>
      </c>
      <c r="AW88" s="38"/>
      <c r="AX88" s="39"/>
      <c r="AY88" s="11" t="s">
        <v>130</v>
      </c>
      <c r="AZ88" s="12">
        <v>9</v>
      </c>
      <c r="BA88" s="37">
        <v>-55</v>
      </c>
      <c r="BB88" s="38"/>
      <c r="BC88" s="39"/>
      <c r="BD88" s="16">
        <f t="shared" si="12"/>
        <v>73</v>
      </c>
      <c r="BE88" s="17">
        <f t="shared" si="13"/>
        <v>-115</v>
      </c>
      <c r="BG88" s="10">
        <v>11</v>
      </c>
      <c r="BH88" s="11" t="s">
        <v>127</v>
      </c>
      <c r="BI88" s="12">
        <v>19</v>
      </c>
      <c r="BJ88" s="37">
        <v>5</v>
      </c>
      <c r="BK88" s="38"/>
      <c r="BL88" s="39"/>
      <c r="BM88" s="15" t="s">
        <v>129</v>
      </c>
      <c r="BN88" s="12">
        <v>9</v>
      </c>
      <c r="BO88" s="37">
        <v>2</v>
      </c>
      <c r="BP88" s="38"/>
      <c r="BQ88" s="39"/>
      <c r="BR88" s="15" t="s">
        <v>189</v>
      </c>
      <c r="BS88" s="12">
        <v>13</v>
      </c>
      <c r="BT88" s="37">
        <v>2</v>
      </c>
      <c r="BU88" s="38"/>
      <c r="BV88" s="39"/>
      <c r="BW88" s="11" t="s">
        <v>128</v>
      </c>
      <c r="BX88" s="12">
        <v>23</v>
      </c>
      <c r="BY88" s="37">
        <v>4</v>
      </c>
      <c r="BZ88" s="38"/>
      <c r="CA88" s="39"/>
      <c r="CB88" s="11" t="s">
        <v>130</v>
      </c>
      <c r="CC88" s="12">
        <v>9</v>
      </c>
      <c r="CD88" s="37">
        <v>4</v>
      </c>
      <c r="CE88" s="38"/>
      <c r="CF88" s="39"/>
      <c r="CG88" s="16">
        <f t="shared" si="14"/>
        <v>73</v>
      </c>
      <c r="CH88" s="30">
        <f t="shared" si="16"/>
        <v>17</v>
      </c>
    </row>
    <row r="89" spans="1:86" x14ac:dyDescent="0.2">
      <c r="A89" s="10">
        <v>12</v>
      </c>
      <c r="B89" s="11" t="s">
        <v>186</v>
      </c>
      <c r="C89" s="33">
        <v>13</v>
      </c>
      <c r="D89" s="13">
        <v>29.3</v>
      </c>
      <c r="E89" s="12">
        <v>7340</v>
      </c>
      <c r="F89" s="14">
        <v>19</v>
      </c>
      <c r="G89" s="15" t="s">
        <v>168</v>
      </c>
      <c r="H89" s="33">
        <v>10</v>
      </c>
      <c r="I89" s="13">
        <v>32</v>
      </c>
      <c r="J89" s="12">
        <v>6200</v>
      </c>
      <c r="K89" s="14">
        <v>8</v>
      </c>
      <c r="L89" s="15" t="s">
        <v>39</v>
      </c>
      <c r="M89" s="33">
        <v>18</v>
      </c>
      <c r="N89" s="13">
        <v>29.9</v>
      </c>
      <c r="O89" s="12">
        <v>10520</v>
      </c>
      <c r="P89" s="14">
        <v>13</v>
      </c>
      <c r="Q89" s="11" t="s">
        <v>83</v>
      </c>
      <c r="R89" s="33">
        <v>3</v>
      </c>
      <c r="S89" s="13">
        <v>27</v>
      </c>
      <c r="T89" s="12">
        <v>1800</v>
      </c>
      <c r="U89" s="14">
        <v>30</v>
      </c>
      <c r="V89" s="11" t="s">
        <v>144</v>
      </c>
      <c r="W89" s="33">
        <v>23</v>
      </c>
      <c r="X89" s="13">
        <v>31.5</v>
      </c>
      <c r="Y89" s="12">
        <v>13200</v>
      </c>
      <c r="Z89" s="14">
        <v>13</v>
      </c>
      <c r="AA89" s="35">
        <f t="shared" si="10"/>
        <v>67</v>
      </c>
      <c r="AB89" s="30">
        <f t="shared" si="11"/>
        <v>-19</v>
      </c>
      <c r="AD89" s="10">
        <v>12</v>
      </c>
      <c r="AE89" s="11" t="s">
        <v>146</v>
      </c>
      <c r="AF89" s="12">
        <v>30</v>
      </c>
      <c r="AG89" s="37">
        <v>15</v>
      </c>
      <c r="AH89" s="38"/>
      <c r="AI89" s="39"/>
      <c r="AJ89" s="15" t="s">
        <v>147</v>
      </c>
      <c r="AK89" s="12">
        <v>3</v>
      </c>
      <c r="AL89" s="37">
        <v>2</v>
      </c>
      <c r="AM89" s="38"/>
      <c r="AN89" s="39"/>
      <c r="AO89" s="15" t="s">
        <v>143</v>
      </c>
      <c r="AP89" s="12">
        <v>33</v>
      </c>
      <c r="AQ89" s="37">
        <v>17</v>
      </c>
      <c r="AR89" s="38"/>
      <c r="AS89" s="39"/>
      <c r="AT89" s="19" t="s">
        <v>145</v>
      </c>
      <c r="AU89" s="12">
        <v>33</v>
      </c>
      <c r="AV89" s="37">
        <v>35</v>
      </c>
      <c r="AW89" s="38"/>
      <c r="AX89" s="39"/>
      <c r="AY89" s="11" t="s">
        <v>144</v>
      </c>
      <c r="AZ89" s="12">
        <v>23</v>
      </c>
      <c r="BA89" s="37">
        <v>-19</v>
      </c>
      <c r="BB89" s="38"/>
      <c r="BC89" s="39"/>
      <c r="BD89" s="16">
        <f t="shared" si="12"/>
        <v>122</v>
      </c>
      <c r="BE89" s="17">
        <f t="shared" si="13"/>
        <v>50</v>
      </c>
      <c r="BG89" s="10">
        <v>12</v>
      </c>
      <c r="BH89" s="11" t="s">
        <v>146</v>
      </c>
      <c r="BI89" s="12">
        <v>30</v>
      </c>
      <c r="BJ89" s="37">
        <v>5</v>
      </c>
      <c r="BK89" s="38"/>
      <c r="BL89" s="39"/>
      <c r="BM89" s="15" t="s">
        <v>147</v>
      </c>
      <c r="BN89" s="12">
        <v>3</v>
      </c>
      <c r="BO89" s="37">
        <v>1</v>
      </c>
      <c r="BP89" s="38"/>
      <c r="BQ89" s="39"/>
      <c r="BR89" s="15" t="s">
        <v>143</v>
      </c>
      <c r="BS89" s="12">
        <v>33</v>
      </c>
      <c r="BT89" s="37">
        <v>5</v>
      </c>
      <c r="BU89" s="38"/>
      <c r="BV89" s="39"/>
      <c r="BW89" s="19" t="s">
        <v>145</v>
      </c>
      <c r="BX89" s="12">
        <v>33</v>
      </c>
      <c r="BY89" s="37">
        <v>4</v>
      </c>
      <c r="BZ89" s="38"/>
      <c r="CA89" s="39"/>
      <c r="CB89" s="11" t="s">
        <v>144</v>
      </c>
      <c r="CC89" s="12">
        <v>23</v>
      </c>
      <c r="CD89" s="37">
        <v>5</v>
      </c>
      <c r="CE89" s="38"/>
      <c r="CF89" s="39"/>
      <c r="CG89" s="16">
        <f t="shared" si="14"/>
        <v>122</v>
      </c>
      <c r="CH89" s="30">
        <f t="shared" si="16"/>
        <v>20</v>
      </c>
    </row>
    <row r="90" spans="1:86" x14ac:dyDescent="0.2">
      <c r="A90" s="10">
        <v>13</v>
      </c>
      <c r="B90" s="11" t="s">
        <v>125</v>
      </c>
      <c r="C90" s="33">
        <v>3</v>
      </c>
      <c r="D90" s="13">
        <v>27</v>
      </c>
      <c r="E90" s="12">
        <v>1740</v>
      </c>
      <c r="F90" s="14">
        <v>29</v>
      </c>
      <c r="G90" s="18" t="s">
        <v>29</v>
      </c>
      <c r="H90" s="33">
        <v>4</v>
      </c>
      <c r="I90" s="13">
        <v>23.1</v>
      </c>
      <c r="J90" s="12">
        <v>2160</v>
      </c>
      <c r="K90" s="14">
        <v>23</v>
      </c>
      <c r="L90" s="15" t="s">
        <v>84</v>
      </c>
      <c r="M90" s="33">
        <v>4</v>
      </c>
      <c r="N90" s="13">
        <v>24.7</v>
      </c>
      <c r="O90" s="12">
        <v>2220</v>
      </c>
      <c r="P90" s="14">
        <v>28</v>
      </c>
      <c r="Q90" s="11" t="s">
        <v>60</v>
      </c>
      <c r="R90" s="33">
        <v>10</v>
      </c>
      <c r="S90" s="13">
        <v>28.2</v>
      </c>
      <c r="T90" s="12">
        <v>5820</v>
      </c>
      <c r="U90" s="14">
        <v>24</v>
      </c>
      <c r="V90" s="11" t="s">
        <v>97</v>
      </c>
      <c r="W90" s="33">
        <v>21</v>
      </c>
      <c r="X90" s="13">
        <v>27.2</v>
      </c>
      <c r="Y90" s="12">
        <v>11660</v>
      </c>
      <c r="Z90" s="14">
        <v>15</v>
      </c>
      <c r="AA90" s="35">
        <f t="shared" si="10"/>
        <v>42</v>
      </c>
      <c r="AB90" s="30">
        <f t="shared" si="11"/>
        <v>-44</v>
      </c>
      <c r="AD90" s="10">
        <v>13</v>
      </c>
      <c r="AE90" s="11" t="s">
        <v>100</v>
      </c>
      <c r="AF90" s="12">
        <v>24</v>
      </c>
      <c r="AG90" s="37">
        <v>25</v>
      </c>
      <c r="AH90" s="38"/>
      <c r="AI90" s="39"/>
      <c r="AJ90" s="15" t="s">
        <v>26</v>
      </c>
      <c r="AK90" s="12">
        <v>4</v>
      </c>
      <c r="AL90" s="37">
        <v>-55</v>
      </c>
      <c r="AM90" s="38"/>
      <c r="AN90" s="39"/>
      <c r="AO90" s="15" t="s">
        <v>99</v>
      </c>
      <c r="AP90" s="12">
        <v>23</v>
      </c>
      <c r="AQ90" s="37">
        <v>-3</v>
      </c>
      <c r="AR90" s="38"/>
      <c r="AS90" s="39"/>
      <c r="AT90" s="11" t="s">
        <v>98</v>
      </c>
      <c r="AU90" s="12">
        <v>26</v>
      </c>
      <c r="AV90" s="37">
        <v>17</v>
      </c>
      <c r="AW90" s="38"/>
      <c r="AX90" s="39"/>
      <c r="AY90" s="11" t="s">
        <v>97</v>
      </c>
      <c r="AZ90" s="12">
        <v>21</v>
      </c>
      <c r="BA90" s="37">
        <v>-44</v>
      </c>
      <c r="BB90" s="38"/>
      <c r="BC90" s="39"/>
      <c r="BD90" s="16">
        <f t="shared" si="12"/>
        <v>98</v>
      </c>
      <c r="BE90" s="17">
        <f t="shared" si="13"/>
        <v>-60</v>
      </c>
      <c r="BG90" s="10">
        <v>13</v>
      </c>
      <c r="BH90" s="11" t="s">
        <v>100</v>
      </c>
      <c r="BI90" s="12">
        <v>24</v>
      </c>
      <c r="BJ90" s="37">
        <v>3</v>
      </c>
      <c r="BK90" s="38"/>
      <c r="BL90" s="39"/>
      <c r="BM90" s="15" t="s">
        <v>26</v>
      </c>
      <c r="BN90" s="12">
        <v>4</v>
      </c>
      <c r="BO90" s="37">
        <v>3</v>
      </c>
      <c r="BP90" s="38"/>
      <c r="BQ90" s="39"/>
      <c r="BR90" s="15" t="s">
        <v>99</v>
      </c>
      <c r="BS90" s="12">
        <v>23</v>
      </c>
      <c r="BT90" s="37">
        <v>4</v>
      </c>
      <c r="BU90" s="38"/>
      <c r="BV90" s="39"/>
      <c r="BW90" s="11" t="s">
        <v>98</v>
      </c>
      <c r="BX90" s="12">
        <v>26</v>
      </c>
      <c r="BY90" s="37">
        <v>4</v>
      </c>
      <c r="BZ90" s="38"/>
      <c r="CA90" s="39"/>
      <c r="CB90" s="11" t="s">
        <v>97</v>
      </c>
      <c r="CC90" s="12">
        <v>21</v>
      </c>
      <c r="CD90" s="37">
        <v>5</v>
      </c>
      <c r="CE90" s="38"/>
      <c r="CF90" s="39"/>
      <c r="CG90" s="16">
        <f t="shared" si="14"/>
        <v>98</v>
      </c>
      <c r="CH90" s="30">
        <f t="shared" si="16"/>
        <v>19</v>
      </c>
    </row>
    <row r="91" spans="1:86" x14ac:dyDescent="0.2">
      <c r="A91" s="10">
        <v>14</v>
      </c>
      <c r="B91" s="11" t="s">
        <v>103</v>
      </c>
      <c r="C91" s="33">
        <v>5</v>
      </c>
      <c r="D91" s="13">
        <v>23.1</v>
      </c>
      <c r="E91" s="12">
        <v>2680</v>
      </c>
      <c r="F91" s="14">
        <v>27</v>
      </c>
      <c r="G91" s="15" t="s">
        <v>58</v>
      </c>
      <c r="H91" s="33">
        <v>5</v>
      </c>
      <c r="I91" s="13">
        <v>24.9</v>
      </c>
      <c r="J91" s="12">
        <v>2820</v>
      </c>
      <c r="K91" s="14">
        <v>20</v>
      </c>
      <c r="L91" s="15" t="s">
        <v>51</v>
      </c>
      <c r="M91" s="33">
        <v>22</v>
      </c>
      <c r="N91" s="13">
        <v>28.1</v>
      </c>
      <c r="O91" s="12">
        <v>12380</v>
      </c>
      <c r="P91" s="14">
        <v>11</v>
      </c>
      <c r="Q91" s="11" t="s">
        <v>49</v>
      </c>
      <c r="R91" s="33">
        <v>22</v>
      </c>
      <c r="S91" s="13">
        <v>32.1</v>
      </c>
      <c r="T91" s="12">
        <v>13420</v>
      </c>
      <c r="U91" s="14">
        <v>12</v>
      </c>
      <c r="V91" s="11" t="s">
        <v>77</v>
      </c>
      <c r="W91" s="33">
        <v>8</v>
      </c>
      <c r="X91" s="13">
        <v>29.1</v>
      </c>
      <c r="Y91" s="12">
        <v>5100</v>
      </c>
      <c r="Z91" s="14">
        <v>26</v>
      </c>
      <c r="AA91" s="35">
        <f t="shared" si="10"/>
        <v>62</v>
      </c>
      <c r="AB91" s="30">
        <f t="shared" si="11"/>
        <v>-24</v>
      </c>
      <c r="AD91" s="10">
        <v>14</v>
      </c>
      <c r="AE91" s="11" t="s">
        <v>38</v>
      </c>
      <c r="AF91" s="12">
        <v>19</v>
      </c>
      <c r="AG91" s="37">
        <v>2</v>
      </c>
      <c r="AH91" s="38"/>
      <c r="AI91" s="39"/>
      <c r="AJ91" s="15" t="s">
        <v>40</v>
      </c>
      <c r="AK91" s="12">
        <v>2</v>
      </c>
      <c r="AL91" s="37">
        <v>-42</v>
      </c>
      <c r="AM91" s="38"/>
      <c r="AN91" s="39"/>
      <c r="AO91" s="15" t="s">
        <v>39</v>
      </c>
      <c r="AP91" s="12">
        <v>18</v>
      </c>
      <c r="AQ91" s="37">
        <v>-19</v>
      </c>
      <c r="AR91" s="38"/>
      <c r="AS91" s="39"/>
      <c r="AT91" s="11" t="s">
        <v>41</v>
      </c>
      <c r="AU91" s="12">
        <v>16</v>
      </c>
      <c r="AV91" s="37">
        <v>-55</v>
      </c>
      <c r="AW91" s="38"/>
      <c r="AX91" s="39"/>
      <c r="AY91" s="11" t="s">
        <v>37</v>
      </c>
      <c r="AZ91" s="12">
        <v>7</v>
      </c>
      <c r="BA91" s="37">
        <v>4</v>
      </c>
      <c r="BB91" s="38"/>
      <c r="BC91" s="39"/>
      <c r="BD91" s="16">
        <f t="shared" si="12"/>
        <v>62</v>
      </c>
      <c r="BE91" s="17">
        <f t="shared" si="13"/>
        <v>-110</v>
      </c>
      <c r="BG91" s="10">
        <v>14</v>
      </c>
      <c r="BH91" s="11" t="s">
        <v>38</v>
      </c>
      <c r="BI91" s="12">
        <v>19</v>
      </c>
      <c r="BJ91" s="37">
        <v>3</v>
      </c>
      <c r="BK91" s="38"/>
      <c r="BL91" s="39"/>
      <c r="BM91" s="15" t="s">
        <v>40</v>
      </c>
      <c r="BN91" s="12">
        <v>2</v>
      </c>
      <c r="BO91" s="37">
        <v>1</v>
      </c>
      <c r="BP91" s="38"/>
      <c r="BQ91" s="39"/>
      <c r="BR91" s="15" t="s">
        <v>39</v>
      </c>
      <c r="BS91" s="12">
        <v>18</v>
      </c>
      <c r="BT91" s="37">
        <v>4</v>
      </c>
      <c r="BU91" s="38"/>
      <c r="BV91" s="39"/>
      <c r="BW91" s="11" t="s">
        <v>41</v>
      </c>
      <c r="BX91" s="12">
        <v>16</v>
      </c>
      <c r="BY91" s="37">
        <v>5</v>
      </c>
      <c r="BZ91" s="38"/>
      <c r="CA91" s="39"/>
      <c r="CB91" s="11" t="s">
        <v>37</v>
      </c>
      <c r="CC91" s="12">
        <v>7</v>
      </c>
      <c r="CD91" s="37">
        <v>1</v>
      </c>
      <c r="CE91" s="38"/>
      <c r="CF91" s="39"/>
      <c r="CG91" s="16">
        <f t="shared" si="14"/>
        <v>62</v>
      </c>
      <c r="CH91" s="30">
        <f t="shared" si="16"/>
        <v>14</v>
      </c>
    </row>
    <row r="92" spans="1:86" x14ac:dyDescent="0.2">
      <c r="A92" s="10">
        <v>15</v>
      </c>
      <c r="B92" s="11" t="s">
        <v>127</v>
      </c>
      <c r="C92" s="33">
        <v>19</v>
      </c>
      <c r="D92" s="13">
        <v>33.1</v>
      </c>
      <c r="E92" s="12">
        <v>11520</v>
      </c>
      <c r="F92" s="14">
        <v>11</v>
      </c>
      <c r="G92" s="15" t="s">
        <v>150</v>
      </c>
      <c r="H92" s="33">
        <v>7</v>
      </c>
      <c r="I92" s="13">
        <v>41</v>
      </c>
      <c r="J92" s="12">
        <v>4960</v>
      </c>
      <c r="K92" s="14">
        <v>14</v>
      </c>
      <c r="L92" s="18" t="s">
        <v>79</v>
      </c>
      <c r="M92" s="33">
        <v>9</v>
      </c>
      <c r="N92" s="13">
        <v>23.2</v>
      </c>
      <c r="O92" s="12">
        <v>4900</v>
      </c>
      <c r="P92" s="14">
        <v>20</v>
      </c>
      <c r="Q92" s="11" t="s">
        <v>120</v>
      </c>
      <c r="R92" s="33">
        <v>13</v>
      </c>
      <c r="S92" s="13">
        <v>38.1</v>
      </c>
      <c r="T92" s="12">
        <v>8280</v>
      </c>
      <c r="U92" s="14">
        <v>21</v>
      </c>
      <c r="V92" s="11" t="s">
        <v>69</v>
      </c>
      <c r="W92" s="33">
        <v>13</v>
      </c>
      <c r="X92" s="13">
        <v>31.1</v>
      </c>
      <c r="Y92" s="12">
        <v>7860</v>
      </c>
      <c r="Z92" s="14">
        <v>21</v>
      </c>
      <c r="AA92" s="35">
        <f t="shared" si="10"/>
        <v>61</v>
      </c>
      <c r="AB92" s="30">
        <f t="shared" si="11"/>
        <v>-25</v>
      </c>
      <c r="AD92" s="10">
        <v>15</v>
      </c>
      <c r="AE92" s="11" t="s">
        <v>118</v>
      </c>
      <c r="AF92" s="12">
        <v>27</v>
      </c>
      <c r="AG92" s="37">
        <v>67</v>
      </c>
      <c r="AH92" s="38"/>
      <c r="AI92" s="39"/>
      <c r="AJ92" s="15" t="s">
        <v>121</v>
      </c>
      <c r="AK92" s="12">
        <v>8</v>
      </c>
      <c r="AL92" s="37">
        <v>35</v>
      </c>
      <c r="AM92" s="38"/>
      <c r="AN92" s="39"/>
      <c r="AO92" s="15" t="s">
        <v>119</v>
      </c>
      <c r="AP92" s="12">
        <v>20</v>
      </c>
      <c r="AQ92" s="37">
        <v>6</v>
      </c>
      <c r="AR92" s="38"/>
      <c r="AS92" s="39"/>
      <c r="AT92" s="11" t="s">
        <v>120</v>
      </c>
      <c r="AU92" s="12">
        <v>13</v>
      </c>
      <c r="AV92" s="37">
        <v>-25</v>
      </c>
      <c r="AW92" s="38"/>
      <c r="AX92" s="39"/>
      <c r="AY92" s="11" t="s">
        <v>117</v>
      </c>
      <c r="AZ92" s="12">
        <v>19</v>
      </c>
      <c r="BA92" s="37">
        <v>9</v>
      </c>
      <c r="BB92" s="38"/>
      <c r="BC92" s="39"/>
      <c r="BD92" s="16">
        <f t="shared" si="12"/>
        <v>87</v>
      </c>
      <c r="BE92" s="17">
        <f t="shared" si="13"/>
        <v>92</v>
      </c>
      <c r="BG92" s="10">
        <v>15</v>
      </c>
      <c r="BH92" s="11" t="s">
        <v>118</v>
      </c>
      <c r="BI92" s="12">
        <v>27</v>
      </c>
      <c r="BJ92" s="37">
        <v>2</v>
      </c>
      <c r="BK92" s="38"/>
      <c r="BL92" s="39"/>
      <c r="BM92" s="15" t="s">
        <v>121</v>
      </c>
      <c r="BN92" s="12">
        <v>8</v>
      </c>
      <c r="BO92" s="37">
        <v>1</v>
      </c>
      <c r="BP92" s="38"/>
      <c r="BQ92" s="39"/>
      <c r="BR92" s="15" t="s">
        <v>119</v>
      </c>
      <c r="BS92" s="12">
        <v>20</v>
      </c>
      <c r="BT92" s="37">
        <v>4</v>
      </c>
      <c r="BU92" s="38"/>
      <c r="BV92" s="39"/>
      <c r="BW92" s="11" t="s">
        <v>120</v>
      </c>
      <c r="BX92" s="12">
        <v>13</v>
      </c>
      <c r="BY92" s="37">
        <v>4</v>
      </c>
      <c r="BZ92" s="38"/>
      <c r="CA92" s="39"/>
      <c r="CB92" s="11" t="s">
        <v>117</v>
      </c>
      <c r="CC92" s="12">
        <v>19</v>
      </c>
      <c r="CD92" s="37">
        <v>3</v>
      </c>
      <c r="CE92" s="38"/>
      <c r="CF92" s="39"/>
      <c r="CG92" s="16">
        <f t="shared" si="14"/>
        <v>87</v>
      </c>
      <c r="CH92" s="32">
        <f t="shared" si="16"/>
        <v>14</v>
      </c>
    </row>
    <row r="93" spans="1:86" x14ac:dyDescent="0.2">
      <c r="A93" s="10">
        <v>16</v>
      </c>
      <c r="B93" s="11" t="s">
        <v>146</v>
      </c>
      <c r="C93" s="33">
        <v>30</v>
      </c>
      <c r="D93" s="13">
        <v>31</v>
      </c>
      <c r="E93" s="12">
        <v>19040</v>
      </c>
      <c r="F93" s="14">
        <v>4</v>
      </c>
      <c r="G93" s="15" t="s">
        <v>47</v>
      </c>
      <c r="H93" s="33">
        <v>13</v>
      </c>
      <c r="I93" s="13">
        <v>31.3</v>
      </c>
      <c r="J93" s="12">
        <v>7240</v>
      </c>
      <c r="K93" s="14">
        <v>6</v>
      </c>
      <c r="L93" s="15" t="s">
        <v>42</v>
      </c>
      <c r="M93" s="33">
        <v>27</v>
      </c>
      <c r="N93" s="13">
        <v>29.5</v>
      </c>
      <c r="O93" s="12">
        <v>16420</v>
      </c>
      <c r="P93" s="14">
        <v>9</v>
      </c>
      <c r="Q93" s="11" t="s">
        <v>73</v>
      </c>
      <c r="R93" s="33">
        <v>13</v>
      </c>
      <c r="S93" s="13">
        <v>27.7</v>
      </c>
      <c r="T93" s="12">
        <v>7660</v>
      </c>
      <c r="U93" s="14">
        <v>23</v>
      </c>
      <c r="V93" s="11" t="s">
        <v>123</v>
      </c>
      <c r="W93" s="33">
        <v>18</v>
      </c>
      <c r="X93" s="13">
        <v>28.5</v>
      </c>
      <c r="Y93" s="12">
        <v>10640</v>
      </c>
      <c r="Z93" s="14">
        <v>17</v>
      </c>
      <c r="AA93" s="35">
        <f t="shared" si="10"/>
        <v>101</v>
      </c>
      <c r="AB93" s="30">
        <f t="shared" si="11"/>
        <v>15</v>
      </c>
      <c r="AD93" s="70"/>
      <c r="AE93" s="71"/>
      <c r="AF93" s="72"/>
      <c r="AG93" s="73"/>
      <c r="AH93" s="73"/>
      <c r="AI93" s="73"/>
      <c r="AJ93" s="83"/>
      <c r="AK93" s="72"/>
      <c r="AL93" s="73"/>
      <c r="AM93" s="73"/>
      <c r="AN93" s="73"/>
      <c r="AO93" s="74"/>
      <c r="AP93" s="72"/>
      <c r="AQ93" s="73"/>
      <c r="AR93" s="73"/>
      <c r="AS93" s="73"/>
      <c r="AT93" s="71"/>
      <c r="AU93" s="72"/>
      <c r="AV93" s="73"/>
      <c r="AW93" s="73"/>
      <c r="AX93" s="73"/>
      <c r="AY93" s="71"/>
      <c r="AZ93" s="72"/>
      <c r="BA93" s="73"/>
      <c r="BB93" s="73"/>
      <c r="BC93" s="73"/>
      <c r="BD93" s="82"/>
      <c r="BE93" s="69"/>
    </row>
    <row r="94" spans="1:86" x14ac:dyDescent="0.2">
      <c r="A94" s="10">
        <v>17</v>
      </c>
      <c r="B94" s="11" t="s">
        <v>138</v>
      </c>
      <c r="C94" s="33">
        <v>5</v>
      </c>
      <c r="D94" s="13">
        <v>30</v>
      </c>
      <c r="E94" s="12">
        <v>3320</v>
      </c>
      <c r="F94" s="14">
        <v>24</v>
      </c>
      <c r="G94" s="15" t="s">
        <v>40</v>
      </c>
      <c r="H94" s="33">
        <v>2</v>
      </c>
      <c r="I94" s="13">
        <v>24.5</v>
      </c>
      <c r="J94" s="12">
        <v>1180</v>
      </c>
      <c r="K94" s="14">
        <v>28</v>
      </c>
      <c r="L94" s="15" t="s">
        <v>62</v>
      </c>
      <c r="M94" s="33">
        <v>7</v>
      </c>
      <c r="N94" s="13">
        <v>32</v>
      </c>
      <c r="O94" s="12">
        <v>4700</v>
      </c>
      <c r="P94" s="14">
        <v>22</v>
      </c>
      <c r="Q94" s="11" t="s">
        <v>96</v>
      </c>
      <c r="R94" s="33">
        <v>15</v>
      </c>
      <c r="S94" s="13">
        <v>30</v>
      </c>
      <c r="T94" s="12">
        <v>8580</v>
      </c>
      <c r="U94" s="14">
        <v>19</v>
      </c>
      <c r="V94" s="11" t="s">
        <v>57</v>
      </c>
      <c r="W94" s="33">
        <v>15</v>
      </c>
      <c r="X94" s="13">
        <v>31</v>
      </c>
      <c r="Y94" s="12">
        <v>9400</v>
      </c>
      <c r="Z94" s="14">
        <v>18</v>
      </c>
      <c r="AA94" s="35">
        <f t="shared" si="10"/>
        <v>44</v>
      </c>
      <c r="AB94" s="30">
        <f t="shared" si="11"/>
        <v>-42</v>
      </c>
      <c r="AD94" s="76"/>
      <c r="AE94" s="77"/>
      <c r="AF94" s="78"/>
      <c r="AG94" s="79"/>
      <c r="AH94" s="79"/>
      <c r="AI94" s="79"/>
      <c r="AJ94" s="84"/>
      <c r="AK94" s="78"/>
      <c r="AL94" s="79"/>
      <c r="AM94" s="79"/>
      <c r="AN94" s="79"/>
      <c r="AO94" s="80"/>
      <c r="AP94" s="78"/>
      <c r="AQ94" s="79"/>
      <c r="AR94" s="79"/>
      <c r="AS94" s="79"/>
      <c r="AT94" s="77"/>
      <c r="AU94" s="78"/>
      <c r="AV94" s="79"/>
      <c r="AW94" s="79"/>
      <c r="AX94" s="79"/>
      <c r="AY94" s="77"/>
      <c r="AZ94" s="78"/>
      <c r="BA94" s="79"/>
      <c r="BB94" s="79"/>
      <c r="BC94" s="79"/>
      <c r="BD94" s="75"/>
      <c r="BE94" s="81"/>
    </row>
    <row r="95" spans="1:86" x14ac:dyDescent="0.2">
      <c r="A95" s="10">
        <v>18</v>
      </c>
      <c r="B95" s="11" t="s">
        <v>100</v>
      </c>
      <c r="C95" s="33">
        <v>24</v>
      </c>
      <c r="D95" s="13">
        <v>29</v>
      </c>
      <c r="E95" s="12">
        <v>14100</v>
      </c>
      <c r="F95" s="14">
        <v>8</v>
      </c>
      <c r="G95" s="15" t="s">
        <v>169</v>
      </c>
      <c r="H95" s="33">
        <v>5</v>
      </c>
      <c r="I95" s="13">
        <v>28</v>
      </c>
      <c r="J95" s="12">
        <v>2860</v>
      </c>
      <c r="K95" s="14">
        <v>19</v>
      </c>
      <c r="L95" s="15" t="s">
        <v>32</v>
      </c>
      <c r="M95" s="33">
        <v>14</v>
      </c>
      <c r="N95" s="13">
        <v>27</v>
      </c>
      <c r="O95" s="12">
        <v>7780</v>
      </c>
      <c r="P95" s="14">
        <v>16</v>
      </c>
      <c r="Q95" s="26" t="s">
        <v>22</v>
      </c>
      <c r="R95" s="34">
        <v>41</v>
      </c>
      <c r="S95" s="24">
        <v>32</v>
      </c>
      <c r="T95" s="23">
        <v>22980</v>
      </c>
      <c r="U95" s="25">
        <v>2</v>
      </c>
      <c r="V95" s="11" t="s">
        <v>48</v>
      </c>
      <c r="W95" s="33">
        <v>27</v>
      </c>
      <c r="X95" s="13">
        <v>29</v>
      </c>
      <c r="Y95" s="12">
        <v>15700</v>
      </c>
      <c r="Z95" s="14">
        <v>7</v>
      </c>
      <c r="AA95" s="35">
        <f t="shared" si="10"/>
        <v>111</v>
      </c>
      <c r="AB95" s="30">
        <f t="shared" si="11"/>
        <v>25</v>
      </c>
      <c r="AD95" s="76"/>
      <c r="AE95" s="77"/>
      <c r="AF95" s="78"/>
      <c r="AG95" s="79"/>
      <c r="AH95" s="79"/>
      <c r="AI95" s="79"/>
      <c r="AJ95" s="84"/>
      <c r="AK95" s="78"/>
      <c r="AL95" s="79"/>
      <c r="AM95" s="79"/>
      <c r="AN95" s="79"/>
      <c r="AO95" s="80"/>
      <c r="AP95" s="78"/>
      <c r="AQ95" s="79"/>
      <c r="AR95" s="79"/>
      <c r="AS95" s="79"/>
      <c r="AT95" s="77"/>
      <c r="AU95" s="78"/>
      <c r="AV95" s="79"/>
      <c r="AW95" s="79"/>
      <c r="AX95" s="79"/>
      <c r="AY95" s="77"/>
      <c r="AZ95" s="78"/>
      <c r="BA95" s="79"/>
      <c r="BB95" s="79"/>
      <c r="BC95" s="79"/>
      <c r="BD95" s="75"/>
      <c r="BE95" s="81"/>
    </row>
    <row r="96" spans="1:86" x14ac:dyDescent="0.2">
      <c r="A96" s="10">
        <v>19</v>
      </c>
      <c r="B96" s="11" t="s">
        <v>38</v>
      </c>
      <c r="C96" s="33">
        <v>19</v>
      </c>
      <c r="D96" s="13">
        <v>31</v>
      </c>
      <c r="E96" s="12">
        <v>11480</v>
      </c>
      <c r="F96" s="14">
        <v>12</v>
      </c>
      <c r="G96" s="15" t="s">
        <v>147</v>
      </c>
      <c r="H96" s="33">
        <v>3</v>
      </c>
      <c r="I96" s="13">
        <v>28.5</v>
      </c>
      <c r="J96" s="12">
        <v>1960</v>
      </c>
      <c r="K96" s="14">
        <v>24</v>
      </c>
      <c r="L96" s="15" t="s">
        <v>75</v>
      </c>
      <c r="M96" s="33">
        <v>10</v>
      </c>
      <c r="N96" s="13">
        <v>31</v>
      </c>
      <c r="O96" s="12">
        <v>5580</v>
      </c>
      <c r="P96" s="14">
        <v>18</v>
      </c>
      <c r="Q96" s="11" t="s">
        <v>24</v>
      </c>
      <c r="R96" s="33">
        <v>25</v>
      </c>
      <c r="S96" s="13">
        <v>30</v>
      </c>
      <c r="T96" s="12">
        <v>14420</v>
      </c>
      <c r="U96" s="14">
        <v>11</v>
      </c>
      <c r="V96" s="11" t="s">
        <v>89</v>
      </c>
      <c r="W96" s="33">
        <v>31</v>
      </c>
      <c r="X96" s="13">
        <v>31</v>
      </c>
      <c r="Y96" s="12">
        <v>17380</v>
      </c>
      <c r="Z96" s="14">
        <v>5</v>
      </c>
      <c r="AA96" s="35">
        <f t="shared" si="10"/>
        <v>88</v>
      </c>
      <c r="AB96" s="30">
        <f t="shared" si="11"/>
        <v>2</v>
      </c>
      <c r="AD96" s="76"/>
      <c r="AE96" s="77"/>
      <c r="AF96" s="78"/>
      <c r="AG96" s="79"/>
      <c r="AH96" s="79"/>
      <c r="AI96" s="79"/>
      <c r="AJ96" s="84"/>
      <c r="AK96" s="78"/>
      <c r="AL96" s="79"/>
      <c r="AM96" s="79"/>
      <c r="AN96" s="79"/>
      <c r="AO96" s="80"/>
      <c r="AP96" s="78"/>
      <c r="AQ96" s="79"/>
      <c r="AR96" s="79"/>
      <c r="AS96" s="79"/>
      <c r="AT96" s="77"/>
      <c r="AU96" s="78"/>
      <c r="AV96" s="79"/>
      <c r="AW96" s="79"/>
      <c r="AX96" s="79"/>
      <c r="AY96" s="77"/>
      <c r="AZ96" s="78"/>
      <c r="BA96" s="79"/>
      <c r="BB96" s="79"/>
      <c r="BC96" s="79"/>
      <c r="BD96" s="75"/>
      <c r="BE96" s="81"/>
    </row>
    <row r="97" spans="1:86" x14ac:dyDescent="0.2">
      <c r="A97" s="10">
        <v>20</v>
      </c>
      <c r="B97" s="11" t="s">
        <v>166</v>
      </c>
      <c r="C97" s="33">
        <v>20</v>
      </c>
      <c r="D97" s="13">
        <v>34</v>
      </c>
      <c r="E97" s="12">
        <v>13100</v>
      </c>
      <c r="F97" s="14">
        <v>9</v>
      </c>
      <c r="G97" s="15" t="s">
        <v>35</v>
      </c>
      <c r="H97" s="33">
        <v>8</v>
      </c>
      <c r="I97" s="13">
        <v>51</v>
      </c>
      <c r="J97" s="12">
        <v>5580</v>
      </c>
      <c r="K97" s="14">
        <v>10</v>
      </c>
      <c r="L97" s="15" t="s">
        <v>180</v>
      </c>
      <c r="M97" s="33">
        <v>30</v>
      </c>
      <c r="N97" s="13">
        <v>31.5</v>
      </c>
      <c r="O97" s="12">
        <v>16760</v>
      </c>
      <c r="P97" s="14">
        <v>7</v>
      </c>
      <c r="Q97" s="11" t="s">
        <v>113</v>
      </c>
      <c r="R97" s="33">
        <v>27</v>
      </c>
      <c r="S97" s="13">
        <v>29.3</v>
      </c>
      <c r="T97" s="12">
        <v>16200</v>
      </c>
      <c r="U97" s="14">
        <v>7</v>
      </c>
      <c r="V97" s="11" t="s">
        <v>140</v>
      </c>
      <c r="W97" s="33">
        <v>12</v>
      </c>
      <c r="X97" s="13">
        <v>31.5</v>
      </c>
      <c r="Y97" s="12">
        <v>7140</v>
      </c>
      <c r="Z97" s="14">
        <v>23</v>
      </c>
      <c r="AA97" s="35">
        <f t="shared" si="10"/>
        <v>97</v>
      </c>
      <c r="AB97" s="30">
        <f t="shared" si="11"/>
        <v>11</v>
      </c>
      <c r="AD97" s="76"/>
      <c r="AE97" s="77"/>
      <c r="AF97" s="78"/>
      <c r="AG97" s="79"/>
      <c r="AH97" s="79"/>
      <c r="AI97" s="79"/>
      <c r="AJ97" s="84"/>
      <c r="AK97" s="78"/>
      <c r="AL97" s="79"/>
      <c r="AM97" s="79"/>
      <c r="AN97" s="79"/>
      <c r="AO97" s="80"/>
      <c r="AP97" s="78"/>
      <c r="AQ97" s="79"/>
      <c r="AR97" s="79"/>
      <c r="AS97" s="79"/>
      <c r="AT97" s="77"/>
      <c r="AU97" s="78"/>
      <c r="AV97" s="79"/>
      <c r="AW97" s="79"/>
      <c r="AX97" s="79"/>
      <c r="AY97" s="77"/>
      <c r="AZ97" s="78"/>
      <c r="BA97" s="79"/>
      <c r="BB97" s="79"/>
      <c r="BC97" s="79"/>
      <c r="BD97" s="75"/>
      <c r="BE97" s="81"/>
    </row>
    <row r="98" spans="1:86" x14ac:dyDescent="0.2">
      <c r="A98" s="10">
        <v>21</v>
      </c>
      <c r="B98" s="11" t="s">
        <v>64</v>
      </c>
      <c r="C98" s="33">
        <v>13</v>
      </c>
      <c r="D98" s="13">
        <v>28</v>
      </c>
      <c r="E98" s="12">
        <v>7720</v>
      </c>
      <c r="F98" s="14">
        <v>16</v>
      </c>
      <c r="G98" s="15" t="s">
        <v>102</v>
      </c>
      <c r="H98" s="33">
        <v>2</v>
      </c>
      <c r="I98" s="13">
        <v>28.1</v>
      </c>
      <c r="J98" s="12">
        <v>1280</v>
      </c>
      <c r="K98" s="14">
        <v>27</v>
      </c>
      <c r="L98" s="15" t="s">
        <v>171</v>
      </c>
      <c r="M98" s="33">
        <v>0</v>
      </c>
      <c r="N98" s="13"/>
      <c r="O98" s="12">
        <v>0</v>
      </c>
      <c r="P98" s="14">
        <v>30</v>
      </c>
      <c r="Q98" s="11" t="s">
        <v>71</v>
      </c>
      <c r="R98" s="33">
        <v>7</v>
      </c>
      <c r="S98" s="13">
        <v>24.5</v>
      </c>
      <c r="T98" s="12">
        <v>3840</v>
      </c>
      <c r="U98" s="14">
        <v>29</v>
      </c>
      <c r="V98" s="11" t="s">
        <v>130</v>
      </c>
      <c r="W98" s="33">
        <v>9</v>
      </c>
      <c r="X98" s="13">
        <v>28.3</v>
      </c>
      <c r="Y98" s="12">
        <v>5500</v>
      </c>
      <c r="Z98" s="14">
        <v>25</v>
      </c>
      <c r="AA98" s="35">
        <f t="shared" si="10"/>
        <v>31</v>
      </c>
      <c r="AB98" s="30">
        <f>SUM(AA98)-86</f>
        <v>-55</v>
      </c>
      <c r="AD98" s="76"/>
      <c r="AE98" s="77"/>
      <c r="AF98" s="78"/>
      <c r="AG98" s="79"/>
      <c r="AH98" s="79"/>
      <c r="AI98" s="79"/>
      <c r="AJ98" s="84"/>
      <c r="AK98" s="78"/>
      <c r="AL98" s="79"/>
      <c r="AM98" s="79"/>
      <c r="AN98" s="79"/>
      <c r="AO98" s="80"/>
      <c r="AP98" s="78"/>
      <c r="AQ98" s="79"/>
      <c r="AR98" s="79"/>
      <c r="AS98" s="79"/>
      <c r="AT98" s="77"/>
      <c r="AU98" s="78"/>
      <c r="AV98" s="79"/>
      <c r="AW98" s="79"/>
      <c r="AX98" s="79"/>
      <c r="AY98" s="77"/>
      <c r="AZ98" s="78"/>
      <c r="BA98" s="79"/>
      <c r="BB98" s="79"/>
      <c r="BC98" s="79"/>
      <c r="BD98" s="75"/>
      <c r="BE98" s="81"/>
    </row>
    <row r="99" spans="1:86" x14ac:dyDescent="0.2">
      <c r="A99" s="10">
        <v>22</v>
      </c>
      <c r="B99" s="11" t="s">
        <v>92</v>
      </c>
      <c r="C99" s="33">
        <v>17</v>
      </c>
      <c r="D99" s="13">
        <v>25</v>
      </c>
      <c r="E99" s="12">
        <v>9220</v>
      </c>
      <c r="F99" s="14">
        <v>14</v>
      </c>
      <c r="G99" s="15" t="s">
        <v>43</v>
      </c>
      <c r="H99" s="33">
        <v>15</v>
      </c>
      <c r="I99" s="13">
        <v>29</v>
      </c>
      <c r="J99" s="12">
        <v>8600</v>
      </c>
      <c r="K99" s="14">
        <v>3</v>
      </c>
      <c r="L99" s="15" t="s">
        <v>90</v>
      </c>
      <c r="M99" s="33">
        <v>36</v>
      </c>
      <c r="N99" s="13">
        <v>31</v>
      </c>
      <c r="O99" s="12">
        <v>20040</v>
      </c>
      <c r="P99" s="14">
        <v>4</v>
      </c>
      <c r="Q99" s="11" t="s">
        <v>65</v>
      </c>
      <c r="R99" s="33">
        <v>15</v>
      </c>
      <c r="S99" s="13">
        <v>29</v>
      </c>
      <c r="T99" s="12">
        <v>8160</v>
      </c>
      <c r="U99" s="14">
        <v>22</v>
      </c>
      <c r="V99" s="11" t="s">
        <v>37</v>
      </c>
      <c r="W99" s="33">
        <v>7</v>
      </c>
      <c r="X99" s="13">
        <v>33</v>
      </c>
      <c r="Y99" s="12">
        <v>4760</v>
      </c>
      <c r="Z99" s="14">
        <v>28</v>
      </c>
      <c r="AA99" s="35">
        <f t="shared" si="10"/>
        <v>90</v>
      </c>
      <c r="AB99" s="30">
        <f t="shared" si="11"/>
        <v>4</v>
      </c>
      <c r="AD99" s="76"/>
      <c r="AE99" s="77"/>
      <c r="AF99" s="78"/>
      <c r="AG99" s="79"/>
      <c r="AH99" s="79"/>
      <c r="AI99" s="79"/>
      <c r="AJ99" s="84"/>
      <c r="AK99" s="78"/>
      <c r="AL99" s="79"/>
      <c r="AM99" s="79"/>
      <c r="AN99" s="79"/>
      <c r="AO99" s="80"/>
      <c r="AP99" s="78"/>
      <c r="AQ99" s="79"/>
      <c r="AR99" s="79"/>
      <c r="AS99" s="79"/>
      <c r="AT99" s="77"/>
      <c r="AU99" s="78"/>
      <c r="AV99" s="79"/>
      <c r="AW99" s="79"/>
      <c r="AX99" s="79"/>
      <c r="AY99" s="77"/>
      <c r="AZ99" s="78"/>
      <c r="BA99" s="79"/>
      <c r="BB99" s="79"/>
      <c r="BC99" s="79"/>
      <c r="BD99" s="75"/>
      <c r="BE99" s="81"/>
    </row>
    <row r="100" spans="1:86" x14ac:dyDescent="0.2">
      <c r="A100" s="10">
        <v>23</v>
      </c>
      <c r="B100" s="11" t="s">
        <v>45</v>
      </c>
      <c r="C100" s="33">
        <v>20</v>
      </c>
      <c r="D100" s="13">
        <v>28.8</v>
      </c>
      <c r="E100" s="12">
        <v>11320</v>
      </c>
      <c r="F100" s="14">
        <v>13</v>
      </c>
      <c r="G100" s="15" t="s">
        <v>131</v>
      </c>
      <c r="H100" s="33">
        <v>10</v>
      </c>
      <c r="I100" s="13">
        <v>31</v>
      </c>
      <c r="J100" s="12">
        <v>5660</v>
      </c>
      <c r="K100" s="14">
        <v>9</v>
      </c>
      <c r="L100" s="15" t="s">
        <v>143</v>
      </c>
      <c r="M100" s="33">
        <v>33</v>
      </c>
      <c r="N100" s="13">
        <v>43</v>
      </c>
      <c r="O100" s="12">
        <v>19580</v>
      </c>
      <c r="P100" s="14">
        <v>5</v>
      </c>
      <c r="Q100" s="11" t="s">
        <v>98</v>
      </c>
      <c r="R100" s="33">
        <v>26</v>
      </c>
      <c r="S100" s="13">
        <v>30</v>
      </c>
      <c r="T100" s="12">
        <v>14860</v>
      </c>
      <c r="U100" s="14">
        <v>9</v>
      </c>
      <c r="V100" s="11" t="s">
        <v>105</v>
      </c>
      <c r="W100" s="33">
        <v>14</v>
      </c>
      <c r="X100" s="13">
        <v>29</v>
      </c>
      <c r="Y100" s="12">
        <v>8100</v>
      </c>
      <c r="Z100" s="14">
        <v>20</v>
      </c>
      <c r="AA100" s="35">
        <f t="shared" si="10"/>
        <v>103</v>
      </c>
      <c r="AB100" s="30">
        <f t="shared" si="11"/>
        <v>17</v>
      </c>
      <c r="AD100" s="76"/>
      <c r="AE100" s="77"/>
      <c r="AF100" s="78"/>
      <c r="AG100" s="79"/>
      <c r="AH100" s="79"/>
      <c r="AI100" s="79"/>
      <c r="AJ100" s="84"/>
      <c r="AK100" s="78"/>
      <c r="AL100" s="79"/>
      <c r="AM100" s="79"/>
      <c r="AN100" s="79"/>
      <c r="AO100" s="80"/>
      <c r="AP100" s="78"/>
      <c r="AQ100" s="79"/>
      <c r="AR100" s="79"/>
      <c r="AS100" s="79"/>
      <c r="AT100" s="77"/>
      <c r="AU100" s="78"/>
      <c r="AV100" s="79"/>
      <c r="AW100" s="79"/>
      <c r="AX100" s="79"/>
      <c r="AY100" s="77"/>
      <c r="AZ100" s="78"/>
      <c r="BA100" s="79"/>
      <c r="BB100" s="79"/>
      <c r="BC100" s="79"/>
      <c r="BD100" s="75"/>
      <c r="BE100" s="81"/>
    </row>
    <row r="101" spans="1:86" x14ac:dyDescent="0.2">
      <c r="A101" s="10">
        <v>24</v>
      </c>
      <c r="B101" s="11" t="s">
        <v>165</v>
      </c>
      <c r="C101" s="33">
        <v>13</v>
      </c>
      <c r="D101" s="13">
        <v>29.3</v>
      </c>
      <c r="E101" s="12">
        <v>7220</v>
      </c>
      <c r="F101" s="14">
        <v>20</v>
      </c>
      <c r="G101" s="15" t="s">
        <v>67</v>
      </c>
      <c r="H101" s="33">
        <v>5</v>
      </c>
      <c r="I101" s="13">
        <v>22.5</v>
      </c>
      <c r="J101" s="12">
        <v>2660</v>
      </c>
      <c r="K101" s="14">
        <v>21</v>
      </c>
      <c r="L101" s="22" t="s">
        <v>108</v>
      </c>
      <c r="M101" s="34">
        <v>7</v>
      </c>
      <c r="N101" s="24">
        <v>35.6</v>
      </c>
      <c r="O101" s="23">
        <v>4220</v>
      </c>
      <c r="P101" s="25">
        <v>25</v>
      </c>
      <c r="Q101" s="11" t="s">
        <v>122</v>
      </c>
      <c r="R101" s="33">
        <v>9</v>
      </c>
      <c r="S101" s="13">
        <v>31.8</v>
      </c>
      <c r="T101" s="12">
        <v>5200</v>
      </c>
      <c r="U101" s="14">
        <v>27</v>
      </c>
      <c r="V101" s="11" t="s">
        <v>148</v>
      </c>
      <c r="W101" s="33">
        <v>27</v>
      </c>
      <c r="X101" s="13">
        <v>29.3</v>
      </c>
      <c r="Y101" s="12">
        <v>15440</v>
      </c>
      <c r="Z101" s="14">
        <v>8</v>
      </c>
      <c r="AA101" s="35">
        <f t="shared" si="10"/>
        <v>61</v>
      </c>
      <c r="AB101" s="30">
        <f t="shared" si="11"/>
        <v>-25</v>
      </c>
      <c r="AD101" s="76"/>
      <c r="AE101" s="77"/>
      <c r="AF101" s="78"/>
      <c r="AG101" s="79"/>
      <c r="AH101" s="79"/>
      <c r="AI101" s="79"/>
      <c r="AJ101" s="84"/>
      <c r="AK101" s="78"/>
      <c r="AL101" s="79"/>
      <c r="AM101" s="79"/>
      <c r="AN101" s="79"/>
      <c r="AO101" s="80"/>
      <c r="AP101" s="78"/>
      <c r="AQ101" s="79"/>
      <c r="AR101" s="79"/>
      <c r="AS101" s="79"/>
      <c r="AT101" s="77"/>
      <c r="AU101" s="78"/>
      <c r="AV101" s="79"/>
      <c r="AW101" s="79"/>
      <c r="AX101" s="79"/>
      <c r="AY101" s="77"/>
      <c r="AZ101" s="78"/>
      <c r="BA101" s="79"/>
      <c r="BB101" s="79"/>
      <c r="BC101" s="79"/>
      <c r="BD101" s="75"/>
      <c r="BE101" s="81"/>
    </row>
    <row r="102" spans="1:86" x14ac:dyDescent="0.2">
      <c r="A102" s="10">
        <v>25</v>
      </c>
      <c r="B102" s="11" t="s">
        <v>31</v>
      </c>
      <c r="C102" s="33">
        <v>6</v>
      </c>
      <c r="D102" s="13">
        <v>34</v>
      </c>
      <c r="E102" s="12">
        <v>3640</v>
      </c>
      <c r="F102" s="14">
        <v>23</v>
      </c>
      <c r="G102" s="15" t="s">
        <v>94</v>
      </c>
      <c r="H102" s="33">
        <v>3</v>
      </c>
      <c r="I102" s="13">
        <v>25</v>
      </c>
      <c r="J102" s="12">
        <v>1600</v>
      </c>
      <c r="K102" s="14">
        <v>26</v>
      </c>
      <c r="L102" s="15" t="s">
        <v>142</v>
      </c>
      <c r="M102" s="33">
        <v>9</v>
      </c>
      <c r="N102" s="13">
        <v>29</v>
      </c>
      <c r="O102" s="12">
        <v>4840</v>
      </c>
      <c r="P102" s="14">
        <v>21</v>
      </c>
      <c r="Q102" s="11" t="s">
        <v>36</v>
      </c>
      <c r="R102" s="33">
        <v>9</v>
      </c>
      <c r="S102" s="13">
        <v>37</v>
      </c>
      <c r="T102" s="12">
        <v>5140</v>
      </c>
      <c r="U102" s="14">
        <v>28</v>
      </c>
      <c r="V102" s="11" t="s">
        <v>16</v>
      </c>
      <c r="W102" s="33">
        <v>27</v>
      </c>
      <c r="X102" s="13">
        <v>27</v>
      </c>
      <c r="Y102" s="12">
        <v>14280</v>
      </c>
      <c r="Z102" s="14">
        <v>9</v>
      </c>
      <c r="AA102" s="35">
        <f t="shared" si="10"/>
        <v>54</v>
      </c>
      <c r="AB102" s="30">
        <f t="shared" si="11"/>
        <v>-32</v>
      </c>
      <c r="AD102" s="76"/>
      <c r="AE102" s="77"/>
      <c r="AF102" s="78"/>
      <c r="AG102" s="79"/>
      <c r="AH102" s="79"/>
      <c r="AI102" s="79"/>
      <c r="AJ102" s="84"/>
      <c r="AK102" s="78"/>
      <c r="AL102" s="79"/>
      <c r="AM102" s="79"/>
      <c r="AN102" s="79"/>
      <c r="AO102" s="80"/>
      <c r="AP102" s="78"/>
      <c r="AQ102" s="79"/>
      <c r="AR102" s="79"/>
      <c r="AS102" s="79"/>
      <c r="AT102" s="77"/>
      <c r="AU102" s="78"/>
      <c r="AV102" s="79"/>
      <c r="AW102" s="79"/>
      <c r="AX102" s="79"/>
      <c r="AY102" s="77"/>
      <c r="AZ102" s="78"/>
      <c r="BA102" s="79"/>
      <c r="BB102" s="79"/>
      <c r="BC102" s="79"/>
      <c r="BD102" s="75"/>
      <c r="BE102" s="81"/>
    </row>
    <row r="103" spans="1:86" x14ac:dyDescent="0.2">
      <c r="A103" s="10">
        <v>26</v>
      </c>
      <c r="B103" s="11" t="s">
        <v>44</v>
      </c>
      <c r="C103" s="33">
        <v>29</v>
      </c>
      <c r="D103" s="13">
        <v>26.6</v>
      </c>
      <c r="E103" s="12">
        <v>15440</v>
      </c>
      <c r="F103" s="14">
        <v>6</v>
      </c>
      <c r="G103" s="15" t="s">
        <v>54</v>
      </c>
      <c r="H103" s="33">
        <v>12</v>
      </c>
      <c r="I103" s="13">
        <v>35</v>
      </c>
      <c r="J103" s="12">
        <v>7340</v>
      </c>
      <c r="K103" s="14">
        <v>5</v>
      </c>
      <c r="L103" s="15" t="s">
        <v>189</v>
      </c>
      <c r="M103" s="33">
        <v>13</v>
      </c>
      <c r="N103" s="13">
        <v>32.799999999999997</v>
      </c>
      <c r="O103" s="12">
        <v>8160</v>
      </c>
      <c r="P103" s="14">
        <v>15</v>
      </c>
      <c r="Q103" s="11" t="s">
        <v>91</v>
      </c>
      <c r="R103" s="33">
        <v>22</v>
      </c>
      <c r="S103" s="13">
        <v>26.9</v>
      </c>
      <c r="T103" s="12">
        <v>12540</v>
      </c>
      <c r="U103" s="14">
        <v>14</v>
      </c>
      <c r="V103" s="11" t="s">
        <v>117</v>
      </c>
      <c r="W103" s="33">
        <v>19</v>
      </c>
      <c r="X103" s="13">
        <v>33.6</v>
      </c>
      <c r="Y103" s="12">
        <v>11360</v>
      </c>
      <c r="Z103" s="14">
        <v>16</v>
      </c>
      <c r="AA103" s="35">
        <f t="shared" si="10"/>
        <v>95</v>
      </c>
      <c r="AB103" s="30">
        <f t="shared" si="11"/>
        <v>9</v>
      </c>
      <c r="AD103" s="76"/>
      <c r="AE103" s="77"/>
      <c r="AF103" s="78"/>
      <c r="AG103" s="79"/>
      <c r="AH103" s="79"/>
      <c r="AI103" s="79"/>
      <c r="AJ103" s="84"/>
      <c r="AK103" s="78"/>
      <c r="AL103" s="79"/>
      <c r="AM103" s="79"/>
      <c r="AN103" s="79"/>
      <c r="AO103" s="80"/>
      <c r="AP103" s="78"/>
      <c r="AQ103" s="79"/>
      <c r="AR103" s="79"/>
      <c r="AS103" s="79"/>
      <c r="AT103" s="77"/>
      <c r="AU103" s="78"/>
      <c r="AV103" s="79"/>
      <c r="AW103" s="79"/>
      <c r="AX103" s="79"/>
      <c r="AY103" s="77"/>
      <c r="AZ103" s="78"/>
      <c r="BA103" s="79"/>
      <c r="BB103" s="79"/>
      <c r="BC103" s="79"/>
      <c r="BD103" s="75"/>
      <c r="BE103" s="81"/>
    </row>
    <row r="104" spans="1:86" x14ac:dyDescent="0.2">
      <c r="A104" s="10">
        <v>27</v>
      </c>
      <c r="B104" s="11" t="s">
        <v>76</v>
      </c>
      <c r="C104" s="33">
        <v>10</v>
      </c>
      <c r="D104" s="13">
        <v>25.1</v>
      </c>
      <c r="E104" s="12">
        <v>5480</v>
      </c>
      <c r="F104" s="14">
        <v>22</v>
      </c>
      <c r="G104" s="15" t="s">
        <v>85</v>
      </c>
      <c r="H104" s="33">
        <v>2</v>
      </c>
      <c r="I104" s="13">
        <v>20.2</v>
      </c>
      <c r="J104" s="12">
        <v>1040</v>
      </c>
      <c r="K104" s="14">
        <v>30</v>
      </c>
      <c r="L104" s="15" t="s">
        <v>93</v>
      </c>
      <c r="M104" s="33">
        <v>6</v>
      </c>
      <c r="N104" s="13">
        <v>21.5</v>
      </c>
      <c r="O104" s="12">
        <v>3140</v>
      </c>
      <c r="P104" s="14">
        <v>27</v>
      </c>
      <c r="Q104" s="11" t="s">
        <v>164</v>
      </c>
      <c r="R104" s="33">
        <v>10</v>
      </c>
      <c r="S104" s="13">
        <v>21.7</v>
      </c>
      <c r="T104" s="12">
        <v>5260</v>
      </c>
      <c r="U104" s="14">
        <v>26</v>
      </c>
      <c r="V104" s="11" t="s">
        <v>78</v>
      </c>
      <c r="W104" s="33">
        <v>6</v>
      </c>
      <c r="X104" s="13">
        <v>30.1</v>
      </c>
      <c r="Y104" s="12">
        <v>3380</v>
      </c>
      <c r="Z104" s="14">
        <v>29</v>
      </c>
      <c r="AA104" s="35">
        <f t="shared" si="10"/>
        <v>34</v>
      </c>
      <c r="AB104" s="30">
        <f t="shared" si="11"/>
        <v>-52</v>
      </c>
      <c r="AD104" s="76"/>
      <c r="AE104" s="77"/>
      <c r="AF104" s="78"/>
      <c r="AG104" s="79"/>
      <c r="AH104" s="79"/>
      <c r="AI104" s="79"/>
      <c r="AJ104" s="84"/>
      <c r="AK104" s="78"/>
      <c r="AL104" s="79"/>
      <c r="AM104" s="79"/>
      <c r="AN104" s="79"/>
      <c r="AO104" s="80"/>
      <c r="AP104" s="78"/>
      <c r="AQ104" s="79"/>
      <c r="AR104" s="79"/>
      <c r="AS104" s="79"/>
      <c r="AT104" s="77"/>
      <c r="AU104" s="78"/>
      <c r="AV104" s="79"/>
      <c r="AW104" s="79"/>
      <c r="AX104" s="79"/>
      <c r="AY104" s="77"/>
      <c r="AZ104" s="78"/>
      <c r="BA104" s="79"/>
      <c r="BB104" s="79"/>
      <c r="BC104" s="79"/>
      <c r="BD104" s="75"/>
      <c r="BE104" s="81"/>
    </row>
    <row r="105" spans="1:86" x14ac:dyDescent="0.2">
      <c r="A105" s="10">
        <v>28</v>
      </c>
      <c r="B105" s="11" t="s">
        <v>68</v>
      </c>
      <c r="C105" s="33">
        <v>0</v>
      </c>
      <c r="D105" s="13"/>
      <c r="E105" s="12">
        <v>0</v>
      </c>
      <c r="F105" s="14">
        <v>30</v>
      </c>
      <c r="G105" s="15" t="s">
        <v>26</v>
      </c>
      <c r="H105" s="33">
        <v>4</v>
      </c>
      <c r="I105" s="13">
        <v>28</v>
      </c>
      <c r="J105" s="12">
        <v>2320</v>
      </c>
      <c r="K105" s="14">
        <v>22</v>
      </c>
      <c r="L105" s="15" t="s">
        <v>172</v>
      </c>
      <c r="M105" s="33">
        <v>8</v>
      </c>
      <c r="N105" s="13">
        <v>32.6</v>
      </c>
      <c r="O105" s="12">
        <v>4620</v>
      </c>
      <c r="P105" s="14">
        <v>23</v>
      </c>
      <c r="Q105" s="11" t="s">
        <v>41</v>
      </c>
      <c r="R105" s="33">
        <v>16</v>
      </c>
      <c r="S105" s="13">
        <v>24.4</v>
      </c>
      <c r="T105" s="12">
        <v>8520</v>
      </c>
      <c r="U105" s="14">
        <v>20</v>
      </c>
      <c r="V105" s="11" t="s">
        <v>30</v>
      </c>
      <c r="W105" s="33">
        <v>3</v>
      </c>
      <c r="X105" s="13">
        <v>21.2</v>
      </c>
      <c r="Y105" s="12">
        <v>1580</v>
      </c>
      <c r="Z105" s="14">
        <v>30</v>
      </c>
      <c r="AA105" s="35">
        <f t="shared" si="10"/>
        <v>31</v>
      </c>
      <c r="AB105" s="30">
        <f t="shared" si="11"/>
        <v>-55</v>
      </c>
      <c r="AD105" s="76"/>
      <c r="AE105" s="77"/>
      <c r="AF105" s="78"/>
      <c r="AG105" s="79"/>
      <c r="AH105" s="79"/>
      <c r="AI105" s="79"/>
      <c r="AJ105" s="84"/>
      <c r="AK105" s="78"/>
      <c r="AL105" s="79"/>
      <c r="AM105" s="79"/>
      <c r="AN105" s="79"/>
      <c r="AO105" s="80"/>
      <c r="AP105" s="78"/>
      <c r="AQ105" s="79"/>
      <c r="AR105" s="79"/>
      <c r="AS105" s="79"/>
      <c r="AT105" s="77"/>
      <c r="AU105" s="78"/>
      <c r="AV105" s="79"/>
      <c r="AW105" s="79"/>
      <c r="AX105" s="79"/>
      <c r="AY105" s="77"/>
      <c r="AZ105" s="78"/>
      <c r="BA105" s="79"/>
      <c r="BB105" s="79"/>
      <c r="BC105" s="79"/>
      <c r="BD105" s="75"/>
      <c r="BE105" s="81"/>
    </row>
    <row r="106" spans="1:86" x14ac:dyDescent="0.2">
      <c r="A106" s="10">
        <v>29</v>
      </c>
      <c r="B106" s="11" t="s">
        <v>34</v>
      </c>
      <c r="C106" s="33">
        <v>5</v>
      </c>
      <c r="D106" s="13">
        <v>35</v>
      </c>
      <c r="E106" s="12">
        <v>3120</v>
      </c>
      <c r="F106" s="14">
        <v>25</v>
      </c>
      <c r="G106" s="22" t="s">
        <v>109</v>
      </c>
      <c r="H106" s="34">
        <v>12</v>
      </c>
      <c r="I106" s="24">
        <v>28</v>
      </c>
      <c r="J106" s="23">
        <v>6860</v>
      </c>
      <c r="K106" s="25">
        <v>7</v>
      </c>
      <c r="L106" s="15" t="s">
        <v>101</v>
      </c>
      <c r="M106" s="33">
        <v>9</v>
      </c>
      <c r="N106" s="13">
        <v>32.200000000000003</v>
      </c>
      <c r="O106" s="12">
        <v>5300</v>
      </c>
      <c r="P106" s="14">
        <v>19</v>
      </c>
      <c r="Q106" s="11" t="s">
        <v>80</v>
      </c>
      <c r="R106" s="33">
        <v>15</v>
      </c>
      <c r="S106" s="13">
        <v>35.5</v>
      </c>
      <c r="T106" s="12">
        <v>9440</v>
      </c>
      <c r="U106" s="14">
        <v>17</v>
      </c>
      <c r="V106" s="11" t="s">
        <v>179</v>
      </c>
      <c r="W106" s="33">
        <v>14</v>
      </c>
      <c r="X106" s="13">
        <v>35</v>
      </c>
      <c r="Y106" s="12">
        <v>8120</v>
      </c>
      <c r="Z106" s="14">
        <v>19</v>
      </c>
      <c r="AA106" s="35">
        <f t="shared" si="10"/>
        <v>55</v>
      </c>
      <c r="AB106" s="30">
        <f t="shared" si="11"/>
        <v>-31</v>
      </c>
      <c r="AD106" s="76"/>
      <c r="AE106" s="77"/>
      <c r="AF106" s="78"/>
      <c r="AG106" s="79"/>
      <c r="AH106" s="79"/>
      <c r="AI106" s="79"/>
      <c r="AJ106" s="84"/>
      <c r="AK106" s="78"/>
      <c r="AL106" s="79"/>
      <c r="AM106" s="79"/>
      <c r="AN106" s="79"/>
      <c r="AO106" s="80"/>
      <c r="AP106" s="78"/>
      <c r="AQ106" s="79"/>
      <c r="AR106" s="79"/>
      <c r="AS106" s="79"/>
      <c r="AT106" s="77"/>
      <c r="AU106" s="78"/>
      <c r="AV106" s="79"/>
      <c r="AW106" s="79"/>
      <c r="AX106" s="79"/>
      <c r="AY106" s="77"/>
      <c r="AZ106" s="78"/>
      <c r="BA106" s="79"/>
      <c r="BB106" s="79"/>
      <c r="BC106" s="79"/>
      <c r="BD106" s="75"/>
      <c r="BE106" s="81"/>
    </row>
    <row r="107" spans="1:86" x14ac:dyDescent="0.2">
      <c r="A107" s="10">
        <v>30</v>
      </c>
      <c r="B107" s="11" t="s">
        <v>114</v>
      </c>
      <c r="C107" s="33">
        <v>13</v>
      </c>
      <c r="D107" s="13">
        <v>32</v>
      </c>
      <c r="E107" s="12">
        <v>7460</v>
      </c>
      <c r="F107" s="14">
        <v>17</v>
      </c>
      <c r="G107" s="15" t="s">
        <v>129</v>
      </c>
      <c r="H107" s="33">
        <v>9</v>
      </c>
      <c r="I107" s="13">
        <v>33</v>
      </c>
      <c r="J107" s="12">
        <v>5220</v>
      </c>
      <c r="K107" s="14">
        <v>13</v>
      </c>
      <c r="L107" s="15" t="s">
        <v>59</v>
      </c>
      <c r="M107" s="33">
        <v>1</v>
      </c>
      <c r="N107" s="13">
        <v>21</v>
      </c>
      <c r="O107" s="12">
        <v>520</v>
      </c>
      <c r="P107" s="14">
        <v>29</v>
      </c>
      <c r="Q107" s="11" t="s">
        <v>151</v>
      </c>
      <c r="R107" s="33">
        <v>20</v>
      </c>
      <c r="S107" s="13">
        <v>28.5</v>
      </c>
      <c r="T107" s="12">
        <v>11120</v>
      </c>
      <c r="U107" s="14">
        <v>16</v>
      </c>
      <c r="V107" s="11" t="s">
        <v>95</v>
      </c>
      <c r="W107" s="33">
        <v>10</v>
      </c>
      <c r="X107" s="13">
        <v>31.8</v>
      </c>
      <c r="Y107" s="12">
        <v>5800</v>
      </c>
      <c r="Z107" s="14">
        <v>24</v>
      </c>
      <c r="AA107" s="35">
        <f t="shared" si="10"/>
        <v>53</v>
      </c>
      <c r="AB107" s="30">
        <f t="shared" si="11"/>
        <v>-33</v>
      </c>
    </row>
    <row r="108" spans="1:86" x14ac:dyDescent="0.2">
      <c r="A108" s="61" t="s">
        <v>162</v>
      </c>
      <c r="B108" s="62" t="s">
        <v>3</v>
      </c>
      <c r="C108" s="62"/>
      <c r="D108" s="62"/>
      <c r="E108" s="62"/>
      <c r="F108" s="62"/>
      <c r="G108" s="62" t="s">
        <v>6</v>
      </c>
      <c r="H108" s="62"/>
      <c r="I108" s="62"/>
      <c r="J108" s="62"/>
      <c r="K108" s="62"/>
      <c r="L108" s="62" t="s">
        <v>5</v>
      </c>
      <c r="M108" s="62"/>
      <c r="N108" s="62"/>
      <c r="O108" s="62"/>
      <c r="P108" s="62"/>
      <c r="Q108" s="62" t="s">
        <v>12</v>
      </c>
      <c r="R108" s="62"/>
      <c r="S108" s="62"/>
      <c r="T108" s="62"/>
      <c r="U108" s="62"/>
      <c r="V108" s="62" t="s">
        <v>11</v>
      </c>
      <c r="W108" s="62"/>
      <c r="X108" s="62"/>
      <c r="Y108" s="62"/>
      <c r="Z108" s="62"/>
      <c r="AA108" s="63" t="s">
        <v>9</v>
      </c>
      <c r="AB108" s="64" t="s">
        <v>160</v>
      </c>
    </row>
    <row r="109" spans="1:86" x14ac:dyDescent="0.2">
      <c r="A109" s="65" t="s">
        <v>15</v>
      </c>
      <c r="B109" s="62" t="s">
        <v>4</v>
      </c>
      <c r="C109" s="62"/>
      <c r="D109" s="62"/>
      <c r="E109" s="62"/>
      <c r="F109" s="62"/>
      <c r="G109" s="62" t="s">
        <v>4</v>
      </c>
      <c r="H109" s="62"/>
      <c r="I109" s="62"/>
      <c r="J109" s="62"/>
      <c r="K109" s="62"/>
      <c r="L109" s="62" t="s">
        <v>4</v>
      </c>
      <c r="M109" s="62"/>
      <c r="N109" s="62"/>
      <c r="O109" s="62"/>
      <c r="P109" s="62"/>
      <c r="Q109" s="62" t="s">
        <v>4</v>
      </c>
      <c r="R109" s="62"/>
      <c r="S109" s="62"/>
      <c r="T109" s="62"/>
      <c r="U109" s="62"/>
      <c r="V109" s="62" t="s">
        <v>4</v>
      </c>
      <c r="W109" s="62"/>
      <c r="X109" s="62"/>
      <c r="Y109" s="62"/>
      <c r="Z109" s="62"/>
      <c r="AA109" s="63" t="s">
        <v>4</v>
      </c>
      <c r="AB109" s="66" t="s">
        <v>161</v>
      </c>
    </row>
    <row r="110" spans="1:86" x14ac:dyDescent="0.2">
      <c r="A110" s="67">
        <v>2017</v>
      </c>
      <c r="B110" s="62">
        <f>SUM(C78:C107)</f>
        <v>509</v>
      </c>
      <c r="C110" s="62"/>
      <c r="D110" s="62"/>
      <c r="E110" s="62"/>
      <c r="F110" s="62"/>
      <c r="G110" s="62">
        <f>SUM(H78:H107)</f>
        <v>260</v>
      </c>
      <c r="H110" s="62"/>
      <c r="I110" s="62"/>
      <c r="J110" s="62"/>
      <c r="K110" s="62"/>
      <c r="L110" s="62">
        <f>SUM(M78:M107)</f>
        <v>547</v>
      </c>
      <c r="M110" s="62"/>
      <c r="N110" s="62"/>
      <c r="O110" s="62"/>
      <c r="P110" s="62"/>
      <c r="Q110" s="62">
        <f>SUM(R78:R107)</f>
        <v>650</v>
      </c>
      <c r="R110" s="62"/>
      <c r="S110" s="62"/>
      <c r="T110" s="62"/>
      <c r="U110" s="62"/>
      <c r="V110" s="62">
        <f>SUM(W78:W107)</f>
        <v>625</v>
      </c>
      <c r="W110" s="62"/>
      <c r="X110" s="62"/>
      <c r="Y110" s="62"/>
      <c r="Z110" s="62"/>
      <c r="AA110" s="63">
        <f>SUM(AA78:AA107)</f>
        <v>2591</v>
      </c>
      <c r="AB110" s="68">
        <f>SUM(AA110)/30</f>
        <v>86.36666666666666</v>
      </c>
    </row>
    <row r="112" spans="1:86" ht="17.399999999999999" x14ac:dyDescent="0.2">
      <c r="A112" s="46" t="s">
        <v>192</v>
      </c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  <c r="R112" s="46"/>
      <c r="S112" s="46"/>
      <c r="T112" s="46"/>
      <c r="U112" s="46"/>
      <c r="V112" s="46"/>
      <c r="W112" s="46"/>
      <c r="X112" s="46"/>
      <c r="Y112" s="46"/>
      <c r="Z112" s="46"/>
      <c r="AA112" s="46"/>
      <c r="AB112" s="46"/>
      <c r="AD112" s="85" t="s">
        <v>193</v>
      </c>
      <c r="AE112" s="85"/>
      <c r="AF112" s="85"/>
      <c r="AG112" s="85"/>
      <c r="AH112" s="85"/>
      <c r="AI112" s="85"/>
      <c r="AJ112" s="85"/>
      <c r="AK112" s="85"/>
      <c r="AL112" s="85"/>
      <c r="AM112" s="85"/>
      <c r="AN112" s="85"/>
      <c r="AO112" s="85"/>
      <c r="AP112" s="85"/>
      <c r="AQ112" s="85"/>
      <c r="AR112" s="85"/>
      <c r="AS112" s="85"/>
      <c r="AT112" s="85"/>
      <c r="AU112" s="85"/>
      <c r="AV112" s="85"/>
      <c r="AW112" s="85"/>
      <c r="AX112" s="85"/>
      <c r="AY112" s="85"/>
      <c r="AZ112" s="85"/>
      <c r="BA112" s="85"/>
      <c r="BB112" s="85"/>
      <c r="BC112" s="85"/>
      <c r="BD112" s="85"/>
      <c r="BE112" s="85"/>
      <c r="BG112" s="87" t="s">
        <v>194</v>
      </c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9"/>
    </row>
    <row r="113" spans="1:86" x14ac:dyDescent="0.2">
      <c r="A113" s="1" t="s">
        <v>8</v>
      </c>
      <c r="B113" s="47" t="s">
        <v>153</v>
      </c>
      <c r="C113" s="47"/>
      <c r="D113" s="47"/>
      <c r="E113" s="47"/>
      <c r="F113" s="48"/>
      <c r="G113" s="49" t="s">
        <v>154</v>
      </c>
      <c r="H113" s="47"/>
      <c r="I113" s="47"/>
      <c r="J113" s="47"/>
      <c r="K113" s="48"/>
      <c r="L113" s="49" t="s">
        <v>155</v>
      </c>
      <c r="M113" s="47"/>
      <c r="N113" s="47"/>
      <c r="O113" s="47"/>
      <c r="P113" s="48"/>
      <c r="Q113" s="49" t="s">
        <v>156</v>
      </c>
      <c r="R113" s="47"/>
      <c r="S113" s="47"/>
      <c r="T113" s="47"/>
      <c r="U113" s="48"/>
      <c r="V113" s="49" t="s">
        <v>157</v>
      </c>
      <c r="W113" s="47"/>
      <c r="X113" s="47"/>
      <c r="Y113" s="47"/>
      <c r="Z113" s="48"/>
      <c r="AA113" s="21" t="s">
        <v>9</v>
      </c>
      <c r="AB113" s="2" t="s">
        <v>158</v>
      </c>
      <c r="AD113" s="50" t="s">
        <v>176</v>
      </c>
      <c r="AE113" s="47" t="s">
        <v>153</v>
      </c>
      <c r="AF113" s="47"/>
      <c r="AG113" s="47"/>
      <c r="AH113" s="47"/>
      <c r="AI113" s="48"/>
      <c r="AJ113" s="49" t="s">
        <v>154</v>
      </c>
      <c r="AK113" s="47"/>
      <c r="AL113" s="47"/>
      <c r="AM113" s="47"/>
      <c r="AN113" s="48"/>
      <c r="AO113" s="49" t="s">
        <v>155</v>
      </c>
      <c r="AP113" s="47"/>
      <c r="AQ113" s="47"/>
      <c r="AR113" s="47"/>
      <c r="AS113" s="48"/>
      <c r="AT113" s="49" t="s">
        <v>156</v>
      </c>
      <c r="AU113" s="47"/>
      <c r="AV113" s="47"/>
      <c r="AW113" s="47"/>
      <c r="AX113" s="48"/>
      <c r="AY113" s="49" t="s">
        <v>157</v>
      </c>
      <c r="AZ113" s="47"/>
      <c r="BA113" s="47"/>
      <c r="BB113" s="47"/>
      <c r="BC113" s="48"/>
      <c r="BD113" s="21" t="s">
        <v>9</v>
      </c>
      <c r="BE113" s="2" t="s">
        <v>158</v>
      </c>
      <c r="BG113" s="50" t="s">
        <v>176</v>
      </c>
      <c r="BH113" s="49" t="s">
        <v>153</v>
      </c>
      <c r="BI113" s="47"/>
      <c r="BJ113" s="47"/>
      <c r="BK113" s="47"/>
      <c r="BL113" s="48"/>
      <c r="BM113" s="49" t="s">
        <v>154</v>
      </c>
      <c r="BN113" s="47"/>
      <c r="BO113" s="47"/>
      <c r="BP113" s="47"/>
      <c r="BQ113" s="48"/>
      <c r="BR113" s="49" t="s">
        <v>155</v>
      </c>
      <c r="BS113" s="47"/>
      <c r="BT113" s="47"/>
      <c r="BU113" s="47"/>
      <c r="BV113" s="48"/>
      <c r="BW113" s="49" t="s">
        <v>156</v>
      </c>
      <c r="BX113" s="47"/>
      <c r="BY113" s="47"/>
      <c r="BZ113" s="47"/>
      <c r="CA113" s="48"/>
      <c r="CB113" s="49" t="s">
        <v>157</v>
      </c>
      <c r="CC113" s="47"/>
      <c r="CD113" s="47"/>
      <c r="CE113" s="47"/>
      <c r="CF113" s="48"/>
      <c r="CG113" s="21" t="s">
        <v>9</v>
      </c>
      <c r="CH113" s="2" t="s">
        <v>9</v>
      </c>
    </row>
    <row r="114" spans="1:86" x14ac:dyDescent="0.2">
      <c r="A114" s="3" t="s">
        <v>14</v>
      </c>
      <c r="B114" s="4" t="s">
        <v>7</v>
      </c>
      <c r="C114" s="21" t="s">
        <v>0</v>
      </c>
      <c r="D114" s="21" t="s">
        <v>1</v>
      </c>
      <c r="E114" s="21" t="s">
        <v>2</v>
      </c>
      <c r="F114" s="21" t="s">
        <v>13</v>
      </c>
      <c r="G114" s="5" t="s">
        <v>7</v>
      </c>
      <c r="H114" s="21" t="s">
        <v>0</v>
      </c>
      <c r="I114" s="21" t="s">
        <v>1</v>
      </c>
      <c r="J114" s="21" t="s">
        <v>2</v>
      </c>
      <c r="K114" s="21" t="s">
        <v>13</v>
      </c>
      <c r="L114" s="5" t="s">
        <v>7</v>
      </c>
      <c r="M114" s="21" t="s">
        <v>0</v>
      </c>
      <c r="N114" s="21" t="s">
        <v>1</v>
      </c>
      <c r="O114" s="21" t="s">
        <v>2</v>
      </c>
      <c r="P114" s="21" t="s">
        <v>13</v>
      </c>
      <c r="Q114" s="4" t="s">
        <v>7</v>
      </c>
      <c r="R114" s="21" t="s">
        <v>0</v>
      </c>
      <c r="S114" s="21" t="s">
        <v>1</v>
      </c>
      <c r="T114" s="21" t="s">
        <v>2</v>
      </c>
      <c r="U114" s="21" t="s">
        <v>13</v>
      </c>
      <c r="V114" s="4" t="s">
        <v>7</v>
      </c>
      <c r="W114" s="21" t="s">
        <v>0</v>
      </c>
      <c r="X114" s="21" t="s">
        <v>1</v>
      </c>
      <c r="Y114" s="21" t="s">
        <v>2</v>
      </c>
      <c r="Z114" s="21" t="s">
        <v>13</v>
      </c>
      <c r="AA114" s="21" t="s">
        <v>10</v>
      </c>
      <c r="AB114" s="6" t="s">
        <v>159</v>
      </c>
      <c r="AD114" s="51"/>
      <c r="AE114" s="4" t="s">
        <v>7</v>
      </c>
      <c r="AF114" s="21" t="s">
        <v>0</v>
      </c>
      <c r="AG114" s="52" t="s">
        <v>177</v>
      </c>
      <c r="AH114" s="53"/>
      <c r="AI114" s="54"/>
      <c r="AJ114" s="5" t="s">
        <v>7</v>
      </c>
      <c r="AK114" s="21" t="s">
        <v>0</v>
      </c>
      <c r="AL114" s="52" t="s">
        <v>177</v>
      </c>
      <c r="AM114" s="53"/>
      <c r="AN114" s="54"/>
      <c r="AO114" s="5" t="s">
        <v>7</v>
      </c>
      <c r="AP114" s="21" t="s">
        <v>0</v>
      </c>
      <c r="AQ114" s="52" t="s">
        <v>177</v>
      </c>
      <c r="AR114" s="53"/>
      <c r="AS114" s="54"/>
      <c r="AT114" s="4" t="s">
        <v>7</v>
      </c>
      <c r="AU114" s="21" t="s">
        <v>0</v>
      </c>
      <c r="AV114" s="52" t="s">
        <v>177</v>
      </c>
      <c r="AW114" s="53"/>
      <c r="AX114" s="54"/>
      <c r="AY114" s="4" t="s">
        <v>7</v>
      </c>
      <c r="AZ114" s="21" t="s">
        <v>0</v>
      </c>
      <c r="BA114" s="52" t="s">
        <v>177</v>
      </c>
      <c r="BB114" s="53"/>
      <c r="BC114" s="54"/>
      <c r="BD114" s="21" t="s">
        <v>10</v>
      </c>
      <c r="BE114" s="6" t="s">
        <v>178</v>
      </c>
      <c r="BG114" s="51"/>
      <c r="BH114" s="4" t="s">
        <v>7</v>
      </c>
      <c r="BI114" s="21" t="s">
        <v>0</v>
      </c>
      <c r="BJ114" s="52" t="s">
        <v>181</v>
      </c>
      <c r="BK114" s="53"/>
      <c r="BL114" s="54"/>
      <c r="BM114" s="5" t="s">
        <v>7</v>
      </c>
      <c r="BN114" s="21" t="s">
        <v>0</v>
      </c>
      <c r="BO114" s="52" t="s">
        <v>181</v>
      </c>
      <c r="BP114" s="53"/>
      <c r="BQ114" s="54"/>
      <c r="BR114" s="5" t="s">
        <v>7</v>
      </c>
      <c r="BS114" s="21" t="s">
        <v>0</v>
      </c>
      <c r="BT114" s="52" t="s">
        <v>181</v>
      </c>
      <c r="BU114" s="53"/>
      <c r="BV114" s="54"/>
      <c r="BW114" s="4" t="s">
        <v>7</v>
      </c>
      <c r="BX114" s="21" t="s">
        <v>0</v>
      </c>
      <c r="BY114" s="52" t="s">
        <v>181</v>
      </c>
      <c r="BZ114" s="53"/>
      <c r="CA114" s="54"/>
      <c r="CB114" s="4" t="s">
        <v>7</v>
      </c>
      <c r="CC114" s="21" t="s">
        <v>0</v>
      </c>
      <c r="CD114" s="52" t="s">
        <v>181</v>
      </c>
      <c r="CE114" s="53"/>
      <c r="CF114" s="54"/>
      <c r="CG114" s="21" t="s">
        <v>10</v>
      </c>
      <c r="CH114" s="6" t="s">
        <v>182</v>
      </c>
    </row>
    <row r="115" spans="1:86" x14ac:dyDescent="0.2">
      <c r="A115" s="10">
        <v>1</v>
      </c>
      <c r="B115" s="11" t="s">
        <v>168</v>
      </c>
      <c r="C115" s="33">
        <v>30</v>
      </c>
      <c r="D115" s="13">
        <v>34</v>
      </c>
      <c r="E115" s="12">
        <v>17560</v>
      </c>
      <c r="F115" s="14">
        <v>6</v>
      </c>
      <c r="G115" s="15" t="s">
        <v>142</v>
      </c>
      <c r="H115" s="33">
        <v>14</v>
      </c>
      <c r="I115" s="13">
        <v>33.700000000000003</v>
      </c>
      <c r="J115" s="12">
        <v>8300</v>
      </c>
      <c r="K115" s="14">
        <v>16</v>
      </c>
      <c r="L115" s="15" t="s">
        <v>28</v>
      </c>
      <c r="M115" s="33">
        <v>7</v>
      </c>
      <c r="N115" s="13">
        <v>25.6</v>
      </c>
      <c r="O115" s="12">
        <v>4020</v>
      </c>
      <c r="P115" s="14">
        <v>22</v>
      </c>
      <c r="Q115" s="11" t="s">
        <v>123</v>
      </c>
      <c r="R115" s="33">
        <v>6</v>
      </c>
      <c r="S115" s="13">
        <v>25.4</v>
      </c>
      <c r="T115" s="12">
        <v>3500</v>
      </c>
      <c r="U115" s="14">
        <v>26</v>
      </c>
      <c r="V115" s="11" t="s">
        <v>86</v>
      </c>
      <c r="W115" s="33">
        <v>1</v>
      </c>
      <c r="X115" s="13">
        <v>23.1</v>
      </c>
      <c r="Y115" s="12">
        <v>580</v>
      </c>
      <c r="Z115" s="14">
        <v>29</v>
      </c>
      <c r="AA115" s="35">
        <f>SUM(C115,H115,M115,R115,W115)</f>
        <v>58</v>
      </c>
      <c r="AB115" s="30">
        <f>SUM(AA115)-76</f>
        <v>-18</v>
      </c>
      <c r="AD115" s="10">
        <v>1</v>
      </c>
      <c r="AE115" s="11" t="s">
        <v>20</v>
      </c>
      <c r="AF115" s="12">
        <v>22</v>
      </c>
      <c r="AG115" s="37">
        <v>-25</v>
      </c>
      <c r="AH115" s="38"/>
      <c r="AI115" s="39"/>
      <c r="AJ115" s="18" t="s">
        <v>90</v>
      </c>
      <c r="AK115" s="12">
        <v>57</v>
      </c>
      <c r="AL115" s="37">
        <v>55</v>
      </c>
      <c r="AM115" s="38"/>
      <c r="AN115" s="39"/>
      <c r="AO115" s="15" t="s">
        <v>91</v>
      </c>
      <c r="AP115" s="12">
        <v>31</v>
      </c>
      <c r="AQ115" s="37">
        <v>3</v>
      </c>
      <c r="AR115" s="38"/>
      <c r="AS115" s="39"/>
      <c r="AT115" s="11" t="s">
        <v>89</v>
      </c>
      <c r="AU115" s="12">
        <v>27</v>
      </c>
      <c r="AV115" s="37">
        <v>14</v>
      </c>
      <c r="AW115" s="38"/>
      <c r="AX115" s="39"/>
      <c r="AY115" s="11" t="s">
        <v>23</v>
      </c>
      <c r="AZ115" s="12">
        <v>28</v>
      </c>
      <c r="BA115" s="37">
        <v>16</v>
      </c>
      <c r="BB115" s="38"/>
      <c r="BC115" s="39"/>
      <c r="BD115" s="16">
        <f>SUM(AF115,AK115,AP115,AU115,AZ115)</f>
        <v>165</v>
      </c>
      <c r="BE115" s="30">
        <f>SUM(AG115,AL115,AQ115,AV115,BA115)</f>
        <v>63</v>
      </c>
      <c r="BG115" s="10">
        <v>1</v>
      </c>
      <c r="BH115" s="11" t="s">
        <v>20</v>
      </c>
      <c r="BI115" s="12">
        <v>22</v>
      </c>
      <c r="BJ115" s="37">
        <v>5</v>
      </c>
      <c r="BK115" s="38"/>
      <c r="BL115" s="39"/>
      <c r="BM115" s="18" t="s">
        <v>90</v>
      </c>
      <c r="BN115" s="12">
        <v>57</v>
      </c>
      <c r="BO115" s="37">
        <v>5</v>
      </c>
      <c r="BP115" s="38"/>
      <c r="BQ115" s="39"/>
      <c r="BR115" s="15" t="s">
        <v>91</v>
      </c>
      <c r="BS115" s="12">
        <v>31</v>
      </c>
      <c r="BT115" s="37">
        <v>5</v>
      </c>
      <c r="BU115" s="38"/>
      <c r="BV115" s="39"/>
      <c r="BW115" s="11" t="s">
        <v>89</v>
      </c>
      <c r="BX115" s="12">
        <v>27</v>
      </c>
      <c r="BY115" s="37">
        <v>5</v>
      </c>
      <c r="BZ115" s="38"/>
      <c r="CA115" s="39"/>
      <c r="CB115" s="11" t="s">
        <v>23</v>
      </c>
      <c r="CC115" s="12">
        <v>28</v>
      </c>
      <c r="CD115" s="37">
        <v>5</v>
      </c>
      <c r="CE115" s="38"/>
      <c r="CF115" s="39"/>
      <c r="CG115" s="16">
        <f>SUM(BI115,BN115,BS115,BX115,CC115)</f>
        <v>165</v>
      </c>
      <c r="CH115" s="30">
        <f>SUM(BJ115,BO115,BT115,BY115,CD115)</f>
        <v>25</v>
      </c>
    </row>
    <row r="116" spans="1:86" x14ac:dyDescent="0.2">
      <c r="A116" s="10">
        <v>2</v>
      </c>
      <c r="B116" s="11" t="s">
        <v>169</v>
      </c>
      <c r="C116" s="33">
        <v>16</v>
      </c>
      <c r="D116" s="13">
        <v>34.5</v>
      </c>
      <c r="E116" s="12">
        <v>9540</v>
      </c>
      <c r="F116" s="14">
        <v>15</v>
      </c>
      <c r="G116" s="15" t="s">
        <v>66</v>
      </c>
      <c r="H116" s="33">
        <v>0</v>
      </c>
      <c r="I116" s="13"/>
      <c r="J116" s="12">
        <v>0</v>
      </c>
      <c r="K116" s="14">
        <v>30</v>
      </c>
      <c r="L116" s="18" t="s">
        <v>53</v>
      </c>
      <c r="M116" s="33">
        <v>27</v>
      </c>
      <c r="N116" s="13">
        <v>27.5</v>
      </c>
      <c r="O116" s="12">
        <v>15900</v>
      </c>
      <c r="P116" s="14">
        <v>2</v>
      </c>
      <c r="Q116" s="11" t="s">
        <v>77</v>
      </c>
      <c r="R116" s="33">
        <v>8</v>
      </c>
      <c r="S116" s="13">
        <v>35.200000000000003</v>
      </c>
      <c r="T116" s="12">
        <v>4900</v>
      </c>
      <c r="U116" s="14">
        <v>23</v>
      </c>
      <c r="V116" s="11" t="s">
        <v>100</v>
      </c>
      <c r="W116" s="33">
        <v>18</v>
      </c>
      <c r="X116" s="13">
        <v>34.200000000000003</v>
      </c>
      <c r="Y116" s="12">
        <v>11020</v>
      </c>
      <c r="Z116" s="14">
        <v>8</v>
      </c>
      <c r="AA116" s="35">
        <f t="shared" ref="AA116:AA144" si="17">SUM(C116,H116,M116,R116,W116)</f>
        <v>69</v>
      </c>
      <c r="AB116" s="30">
        <f t="shared" ref="AB116:AB144" si="18">SUM(AA116)-76</f>
        <v>-7</v>
      </c>
      <c r="AD116" s="10">
        <v>2</v>
      </c>
      <c r="AE116" s="11" t="s">
        <v>116</v>
      </c>
      <c r="AF116" s="12">
        <v>33</v>
      </c>
      <c r="AG116" s="37">
        <v>-10</v>
      </c>
      <c r="AH116" s="38"/>
      <c r="AI116" s="39"/>
      <c r="AJ116" s="15" t="s">
        <v>21</v>
      </c>
      <c r="AK116" s="12">
        <v>36</v>
      </c>
      <c r="AL116" s="37">
        <v>-8</v>
      </c>
      <c r="AM116" s="38"/>
      <c r="AN116" s="39"/>
      <c r="AO116" s="15" t="s">
        <v>18</v>
      </c>
      <c r="AP116" s="12">
        <v>21</v>
      </c>
      <c r="AQ116" s="37">
        <v>-28</v>
      </c>
      <c r="AR116" s="38"/>
      <c r="AS116" s="39"/>
      <c r="AT116" s="11" t="s">
        <v>115</v>
      </c>
      <c r="AU116" s="12">
        <v>33</v>
      </c>
      <c r="AV116" s="37">
        <v>42</v>
      </c>
      <c r="AW116" s="38"/>
      <c r="AX116" s="39"/>
      <c r="AY116" s="11" t="s">
        <v>114</v>
      </c>
      <c r="AZ116" s="12">
        <v>19</v>
      </c>
      <c r="BA116" s="37">
        <v>43</v>
      </c>
      <c r="BB116" s="38"/>
      <c r="BC116" s="39"/>
      <c r="BD116" s="16">
        <f t="shared" ref="BD116:BD129" si="19">SUM(AF116,AK116,AP116,AU116,AZ116)</f>
        <v>142</v>
      </c>
      <c r="BE116" s="30">
        <f t="shared" ref="BE116:BE129" si="20">SUM(AG116,AL116,AQ116,AV116,BA116)</f>
        <v>39</v>
      </c>
      <c r="BG116" s="10">
        <v>2</v>
      </c>
      <c r="BH116" s="11" t="s">
        <v>116</v>
      </c>
      <c r="BI116" s="12">
        <v>33</v>
      </c>
      <c r="BJ116" s="37">
        <v>5</v>
      </c>
      <c r="BK116" s="38"/>
      <c r="BL116" s="39"/>
      <c r="BM116" s="15" t="s">
        <v>21</v>
      </c>
      <c r="BN116" s="12">
        <v>36</v>
      </c>
      <c r="BO116" s="37">
        <v>5</v>
      </c>
      <c r="BP116" s="38"/>
      <c r="BQ116" s="39"/>
      <c r="BR116" s="15" t="s">
        <v>18</v>
      </c>
      <c r="BS116" s="12">
        <v>21</v>
      </c>
      <c r="BT116" s="37">
        <v>5</v>
      </c>
      <c r="BU116" s="38"/>
      <c r="BV116" s="39"/>
      <c r="BW116" s="11" t="s">
        <v>115</v>
      </c>
      <c r="BX116" s="12">
        <v>33</v>
      </c>
      <c r="BY116" s="37">
        <v>5</v>
      </c>
      <c r="BZ116" s="38"/>
      <c r="CA116" s="39"/>
      <c r="CB116" s="11" t="s">
        <v>114</v>
      </c>
      <c r="CC116" s="12">
        <v>19</v>
      </c>
      <c r="CD116" s="37">
        <v>2</v>
      </c>
      <c r="CE116" s="38"/>
      <c r="CF116" s="39"/>
      <c r="CG116" s="16">
        <f t="shared" ref="CG116:CG129" si="21">SUM(BI116,BN116,BS116,BX116,CC116)</f>
        <v>142</v>
      </c>
      <c r="CH116" s="30">
        <f t="shared" ref="CH116:CH129" si="22">SUM(BJ116,BO116,BT116,BY116,CD116)</f>
        <v>22</v>
      </c>
    </row>
    <row r="117" spans="1:86" ht="20.399999999999999" x14ac:dyDescent="0.2">
      <c r="A117" s="10">
        <v>3</v>
      </c>
      <c r="B117" s="11" t="s">
        <v>72</v>
      </c>
      <c r="C117" s="33">
        <v>13</v>
      </c>
      <c r="D117" s="13">
        <v>26.2</v>
      </c>
      <c r="E117" s="12">
        <v>7780</v>
      </c>
      <c r="F117" s="14">
        <v>20</v>
      </c>
      <c r="G117" s="18" t="s">
        <v>62</v>
      </c>
      <c r="H117" s="33">
        <v>14</v>
      </c>
      <c r="I117" s="13">
        <v>26</v>
      </c>
      <c r="J117" s="12">
        <v>8040</v>
      </c>
      <c r="K117" s="14">
        <v>17</v>
      </c>
      <c r="L117" s="22" t="s">
        <v>22</v>
      </c>
      <c r="M117" s="34">
        <v>21</v>
      </c>
      <c r="N117" s="24">
        <v>26.7</v>
      </c>
      <c r="O117" s="23">
        <v>12760</v>
      </c>
      <c r="P117" s="25">
        <v>6</v>
      </c>
      <c r="Q117" s="11" t="s">
        <v>78</v>
      </c>
      <c r="R117" s="33">
        <v>19</v>
      </c>
      <c r="S117" s="13">
        <v>37.4</v>
      </c>
      <c r="T117" s="12">
        <v>11560</v>
      </c>
      <c r="U117" s="14">
        <v>10</v>
      </c>
      <c r="V117" s="11" t="s">
        <v>127</v>
      </c>
      <c r="W117" s="33">
        <v>20</v>
      </c>
      <c r="X117" s="13">
        <v>26.5</v>
      </c>
      <c r="Y117" s="12">
        <v>11580</v>
      </c>
      <c r="Z117" s="14">
        <v>6</v>
      </c>
      <c r="AA117" s="35">
        <f t="shared" si="17"/>
        <v>87</v>
      </c>
      <c r="AB117" s="30">
        <f t="shared" si="18"/>
        <v>11</v>
      </c>
      <c r="AD117" s="10">
        <v>3</v>
      </c>
      <c r="AE117" s="11" t="s">
        <v>168</v>
      </c>
      <c r="AF117" s="12">
        <v>30</v>
      </c>
      <c r="AG117" s="37">
        <v>-18</v>
      </c>
      <c r="AH117" s="38"/>
      <c r="AI117" s="39"/>
      <c r="AJ117" s="15" t="s">
        <v>170</v>
      </c>
      <c r="AK117" s="12">
        <v>9</v>
      </c>
      <c r="AL117" s="37">
        <v>-25</v>
      </c>
      <c r="AM117" s="38"/>
      <c r="AN117" s="39"/>
      <c r="AO117" s="15" t="s">
        <v>163</v>
      </c>
      <c r="AP117" s="12">
        <v>24</v>
      </c>
      <c r="AQ117" s="37">
        <v>43</v>
      </c>
      <c r="AR117" s="38"/>
      <c r="AS117" s="39"/>
      <c r="AT117" s="11" t="s">
        <v>16</v>
      </c>
      <c r="AU117" s="12">
        <v>25</v>
      </c>
      <c r="AV117" s="37">
        <v>-9</v>
      </c>
      <c r="AW117" s="38"/>
      <c r="AX117" s="39"/>
      <c r="AY117" s="11" t="s">
        <v>166</v>
      </c>
      <c r="AZ117" s="12">
        <v>24</v>
      </c>
      <c r="BA117" s="37">
        <v>11</v>
      </c>
      <c r="BB117" s="38"/>
      <c r="BC117" s="39"/>
      <c r="BD117" s="16">
        <f t="shared" si="19"/>
        <v>112</v>
      </c>
      <c r="BE117" s="30">
        <f t="shared" si="20"/>
        <v>2</v>
      </c>
      <c r="BG117" s="10">
        <v>3</v>
      </c>
      <c r="BH117" s="11" t="s">
        <v>168</v>
      </c>
      <c r="BI117" s="12">
        <v>30</v>
      </c>
      <c r="BJ117" s="37">
        <v>5</v>
      </c>
      <c r="BK117" s="38"/>
      <c r="BL117" s="39"/>
      <c r="BM117" s="15" t="s">
        <v>170</v>
      </c>
      <c r="BN117" s="12">
        <v>9</v>
      </c>
      <c r="BO117" s="37">
        <v>3</v>
      </c>
      <c r="BP117" s="38"/>
      <c r="BQ117" s="39"/>
      <c r="BR117" s="15" t="s">
        <v>163</v>
      </c>
      <c r="BS117" s="12">
        <v>24</v>
      </c>
      <c r="BT117" s="37">
        <v>3</v>
      </c>
      <c r="BU117" s="38"/>
      <c r="BV117" s="39"/>
      <c r="BW117" s="11" t="s">
        <v>16</v>
      </c>
      <c r="BX117" s="12">
        <v>25</v>
      </c>
      <c r="BY117" s="37">
        <v>5</v>
      </c>
      <c r="BZ117" s="38"/>
      <c r="CA117" s="39"/>
      <c r="CB117" s="11" t="s">
        <v>166</v>
      </c>
      <c r="CC117" s="12">
        <v>24</v>
      </c>
      <c r="CD117" s="37">
        <v>5</v>
      </c>
      <c r="CE117" s="38"/>
      <c r="CF117" s="39"/>
      <c r="CG117" s="16">
        <f t="shared" si="21"/>
        <v>112</v>
      </c>
      <c r="CH117" s="30">
        <f t="shared" si="22"/>
        <v>21</v>
      </c>
    </row>
    <row r="118" spans="1:86" x14ac:dyDescent="0.2">
      <c r="A118" s="10">
        <v>4</v>
      </c>
      <c r="B118" s="19" t="s">
        <v>131</v>
      </c>
      <c r="C118" s="33">
        <v>10</v>
      </c>
      <c r="D118" s="13">
        <v>30.2</v>
      </c>
      <c r="E118" s="12">
        <v>5800</v>
      </c>
      <c r="F118" s="14">
        <v>25</v>
      </c>
      <c r="G118" s="15" t="s">
        <v>21</v>
      </c>
      <c r="H118" s="33">
        <v>36</v>
      </c>
      <c r="I118" s="13">
        <v>39.299999999999997</v>
      </c>
      <c r="J118" s="12">
        <v>22000</v>
      </c>
      <c r="K118" s="14">
        <v>2</v>
      </c>
      <c r="L118" s="15" t="s">
        <v>96</v>
      </c>
      <c r="M118" s="33">
        <v>5</v>
      </c>
      <c r="N118" s="13">
        <v>31</v>
      </c>
      <c r="O118" s="12">
        <v>3200</v>
      </c>
      <c r="P118" s="14">
        <v>26</v>
      </c>
      <c r="Q118" s="19" t="s">
        <v>69</v>
      </c>
      <c r="R118" s="33">
        <v>7</v>
      </c>
      <c r="S118" s="13">
        <v>26.3</v>
      </c>
      <c r="T118" s="12">
        <v>4180</v>
      </c>
      <c r="U118" s="14">
        <v>24</v>
      </c>
      <c r="V118" s="19" t="s">
        <v>146</v>
      </c>
      <c r="W118" s="33">
        <v>10</v>
      </c>
      <c r="X118" s="13">
        <v>27.5</v>
      </c>
      <c r="Y118" s="12">
        <v>6020</v>
      </c>
      <c r="Z118" s="14">
        <v>15</v>
      </c>
      <c r="AA118" s="35">
        <f t="shared" si="17"/>
        <v>68</v>
      </c>
      <c r="AB118" s="30">
        <f t="shared" si="18"/>
        <v>-8</v>
      </c>
      <c r="AD118" s="10">
        <v>4</v>
      </c>
      <c r="AE118" s="11" t="s">
        <v>110</v>
      </c>
      <c r="AF118" s="12">
        <v>30</v>
      </c>
      <c r="AG118" s="37">
        <v>-11</v>
      </c>
      <c r="AH118" s="38"/>
      <c r="AI118" s="39"/>
      <c r="AJ118" s="15" t="s">
        <v>172</v>
      </c>
      <c r="AK118" s="12">
        <v>18</v>
      </c>
      <c r="AL118" s="37">
        <v>-10</v>
      </c>
      <c r="AM118" s="38"/>
      <c r="AN118" s="39"/>
      <c r="AO118" s="15" t="s">
        <v>113</v>
      </c>
      <c r="AP118" s="12">
        <v>24</v>
      </c>
      <c r="AQ118" s="37">
        <v>55</v>
      </c>
      <c r="AR118" s="38"/>
      <c r="AS118" s="39"/>
      <c r="AT118" s="11" t="s">
        <v>112</v>
      </c>
      <c r="AU118" s="12">
        <v>14</v>
      </c>
      <c r="AV118" s="37">
        <v>-28</v>
      </c>
      <c r="AW118" s="38"/>
      <c r="AX118" s="39"/>
      <c r="AY118" s="11" t="s">
        <v>111</v>
      </c>
      <c r="AZ118" s="12">
        <v>33</v>
      </c>
      <c r="BA118" s="37">
        <v>14</v>
      </c>
      <c r="BB118" s="38"/>
      <c r="BC118" s="39"/>
      <c r="BD118" s="16">
        <f t="shared" si="19"/>
        <v>119</v>
      </c>
      <c r="BE118" s="30">
        <f t="shared" si="20"/>
        <v>20</v>
      </c>
      <c r="BG118" s="10">
        <v>4</v>
      </c>
      <c r="BH118" s="11" t="s">
        <v>110</v>
      </c>
      <c r="BI118" s="12">
        <v>30</v>
      </c>
      <c r="BJ118" s="37">
        <v>5</v>
      </c>
      <c r="BK118" s="38"/>
      <c r="BL118" s="39"/>
      <c r="BM118" s="15" t="s">
        <v>172</v>
      </c>
      <c r="BN118" s="12">
        <v>18</v>
      </c>
      <c r="BO118" s="37">
        <v>4</v>
      </c>
      <c r="BP118" s="38"/>
      <c r="BQ118" s="39"/>
      <c r="BR118" s="15" t="s">
        <v>113</v>
      </c>
      <c r="BS118" s="12">
        <v>24</v>
      </c>
      <c r="BT118" s="37">
        <v>4</v>
      </c>
      <c r="BU118" s="38"/>
      <c r="BV118" s="39"/>
      <c r="BW118" s="11" t="s">
        <v>112</v>
      </c>
      <c r="BX118" s="12">
        <v>14</v>
      </c>
      <c r="BY118" s="37">
        <v>4</v>
      </c>
      <c r="BZ118" s="38"/>
      <c r="CA118" s="39"/>
      <c r="CB118" s="11" t="s">
        <v>111</v>
      </c>
      <c r="CC118" s="12">
        <v>33</v>
      </c>
      <c r="CD118" s="37">
        <v>5</v>
      </c>
      <c r="CE118" s="38"/>
      <c r="CF118" s="39"/>
      <c r="CG118" s="16">
        <f t="shared" si="21"/>
        <v>119</v>
      </c>
      <c r="CH118" s="30">
        <f t="shared" si="22"/>
        <v>22</v>
      </c>
    </row>
    <row r="119" spans="1:86" x14ac:dyDescent="0.2">
      <c r="A119" s="10">
        <v>5</v>
      </c>
      <c r="B119" s="11" t="s">
        <v>81</v>
      </c>
      <c r="C119" s="33">
        <v>24</v>
      </c>
      <c r="D119" s="13">
        <v>26.5</v>
      </c>
      <c r="E119" s="12">
        <v>13860</v>
      </c>
      <c r="F119" s="14">
        <v>7</v>
      </c>
      <c r="G119" s="18" t="s">
        <v>39</v>
      </c>
      <c r="H119" s="33">
        <v>27</v>
      </c>
      <c r="I119" s="13">
        <v>42.5</v>
      </c>
      <c r="J119" s="12">
        <v>17040</v>
      </c>
      <c r="K119" s="14">
        <v>4</v>
      </c>
      <c r="L119" s="15" t="s">
        <v>128</v>
      </c>
      <c r="M119" s="33">
        <v>11</v>
      </c>
      <c r="N119" s="13">
        <v>26.5</v>
      </c>
      <c r="O119" s="12">
        <v>6420</v>
      </c>
      <c r="P119" s="14">
        <v>17</v>
      </c>
      <c r="Q119" s="26" t="s">
        <v>107</v>
      </c>
      <c r="R119" s="34">
        <v>20</v>
      </c>
      <c r="S119" s="24">
        <v>39.200000000000003</v>
      </c>
      <c r="T119" s="23">
        <v>12480</v>
      </c>
      <c r="U119" s="25">
        <v>8</v>
      </c>
      <c r="V119" s="11" t="s">
        <v>133</v>
      </c>
      <c r="W119" s="33">
        <v>12</v>
      </c>
      <c r="X119" s="13">
        <v>33.5</v>
      </c>
      <c r="Y119" s="12">
        <v>7560</v>
      </c>
      <c r="Z119" s="14">
        <v>12</v>
      </c>
      <c r="AA119" s="35">
        <f t="shared" si="17"/>
        <v>94</v>
      </c>
      <c r="AB119" s="30">
        <f t="shared" si="18"/>
        <v>18</v>
      </c>
      <c r="AD119" s="10">
        <v>5</v>
      </c>
      <c r="AE119" s="11" t="s">
        <v>54</v>
      </c>
      <c r="AF119" s="12">
        <v>15</v>
      </c>
      <c r="AG119" s="37">
        <v>-26</v>
      </c>
      <c r="AH119" s="38"/>
      <c r="AI119" s="39"/>
      <c r="AJ119" s="15" t="s">
        <v>51</v>
      </c>
      <c r="AK119" s="12">
        <v>30</v>
      </c>
      <c r="AL119" s="37">
        <v>43</v>
      </c>
      <c r="AM119" s="38"/>
      <c r="AN119" s="39"/>
      <c r="AO119" s="18" t="s">
        <v>53</v>
      </c>
      <c r="AP119" s="12">
        <v>27</v>
      </c>
      <c r="AQ119" s="37">
        <v>-7</v>
      </c>
      <c r="AR119" s="38"/>
      <c r="AS119" s="39"/>
      <c r="AT119" s="11" t="s">
        <v>52</v>
      </c>
      <c r="AU119" s="12">
        <v>32</v>
      </c>
      <c r="AV119" s="37">
        <v>13</v>
      </c>
      <c r="AW119" s="38"/>
      <c r="AX119" s="39"/>
      <c r="AY119" s="11" t="s">
        <v>50</v>
      </c>
      <c r="AZ119" s="12">
        <v>21</v>
      </c>
      <c r="BA119" s="37">
        <v>4</v>
      </c>
      <c r="BB119" s="38"/>
      <c r="BC119" s="39"/>
      <c r="BD119" s="16">
        <f t="shared" si="19"/>
        <v>125</v>
      </c>
      <c r="BE119" s="30">
        <f t="shared" si="20"/>
        <v>27</v>
      </c>
      <c r="BG119" s="10">
        <v>5</v>
      </c>
      <c r="BH119" s="11" t="s">
        <v>54</v>
      </c>
      <c r="BI119" s="12">
        <v>15</v>
      </c>
      <c r="BJ119" s="37">
        <v>4</v>
      </c>
      <c r="BK119" s="38"/>
      <c r="BL119" s="39"/>
      <c r="BM119" s="15" t="s">
        <v>51</v>
      </c>
      <c r="BN119" s="12">
        <v>30</v>
      </c>
      <c r="BO119" s="37">
        <v>4</v>
      </c>
      <c r="BP119" s="38"/>
      <c r="BQ119" s="39"/>
      <c r="BR119" s="18" t="s">
        <v>53</v>
      </c>
      <c r="BS119" s="12">
        <v>27</v>
      </c>
      <c r="BT119" s="37">
        <v>5</v>
      </c>
      <c r="BU119" s="38"/>
      <c r="BV119" s="39"/>
      <c r="BW119" s="11" t="s">
        <v>52</v>
      </c>
      <c r="BX119" s="12">
        <v>32</v>
      </c>
      <c r="BY119" s="37">
        <v>5</v>
      </c>
      <c r="BZ119" s="38"/>
      <c r="CA119" s="39"/>
      <c r="CB119" s="11" t="s">
        <v>50</v>
      </c>
      <c r="CC119" s="12">
        <v>21</v>
      </c>
      <c r="CD119" s="37">
        <v>4</v>
      </c>
      <c r="CE119" s="38"/>
      <c r="CF119" s="39"/>
      <c r="CG119" s="16">
        <f t="shared" si="21"/>
        <v>125</v>
      </c>
      <c r="CH119" s="30">
        <f t="shared" si="22"/>
        <v>22</v>
      </c>
    </row>
    <row r="120" spans="1:86" x14ac:dyDescent="0.2">
      <c r="A120" s="10">
        <v>6</v>
      </c>
      <c r="B120" s="11" t="s">
        <v>35</v>
      </c>
      <c r="C120" s="33">
        <v>32</v>
      </c>
      <c r="D120" s="13">
        <v>28</v>
      </c>
      <c r="E120" s="12">
        <v>19080</v>
      </c>
      <c r="F120" s="14">
        <v>2</v>
      </c>
      <c r="G120" s="15" t="s">
        <v>51</v>
      </c>
      <c r="H120" s="33">
        <v>30</v>
      </c>
      <c r="I120" s="13">
        <v>29.5</v>
      </c>
      <c r="J120" s="12">
        <v>17640</v>
      </c>
      <c r="K120" s="14">
        <v>3</v>
      </c>
      <c r="L120" s="15" t="s">
        <v>163</v>
      </c>
      <c r="M120" s="33">
        <v>24</v>
      </c>
      <c r="N120" s="13">
        <v>38</v>
      </c>
      <c r="O120" s="12">
        <v>14120</v>
      </c>
      <c r="P120" s="14">
        <v>4</v>
      </c>
      <c r="Q120" s="11" t="s">
        <v>95</v>
      </c>
      <c r="R120" s="33">
        <v>14</v>
      </c>
      <c r="S120" s="13">
        <v>28</v>
      </c>
      <c r="T120" s="12">
        <v>8280</v>
      </c>
      <c r="U120" s="14">
        <v>18</v>
      </c>
      <c r="V120" s="11" t="s">
        <v>114</v>
      </c>
      <c r="W120" s="33">
        <v>19</v>
      </c>
      <c r="X120" s="13">
        <v>29</v>
      </c>
      <c r="Y120" s="12">
        <v>11500</v>
      </c>
      <c r="Z120" s="14">
        <v>7</v>
      </c>
      <c r="AA120" s="35">
        <f t="shared" si="17"/>
        <v>119</v>
      </c>
      <c r="AB120" s="30">
        <f t="shared" si="18"/>
        <v>43</v>
      </c>
      <c r="AD120" s="10">
        <v>6</v>
      </c>
      <c r="AE120" s="26" t="s">
        <v>109</v>
      </c>
      <c r="AF120" s="23">
        <v>23</v>
      </c>
      <c r="AG120" s="40">
        <v>14</v>
      </c>
      <c r="AH120" s="41"/>
      <c r="AI120" s="42"/>
      <c r="AJ120" s="60" t="s">
        <v>108</v>
      </c>
      <c r="AK120" s="23">
        <v>22</v>
      </c>
      <c r="AL120" s="40">
        <v>-26</v>
      </c>
      <c r="AM120" s="41"/>
      <c r="AN120" s="42"/>
      <c r="AO120" s="22" t="s">
        <v>22</v>
      </c>
      <c r="AP120" s="23">
        <v>21</v>
      </c>
      <c r="AQ120" s="40">
        <v>11</v>
      </c>
      <c r="AR120" s="41"/>
      <c r="AS120" s="42"/>
      <c r="AT120" s="26" t="s">
        <v>107</v>
      </c>
      <c r="AU120" s="23">
        <v>20</v>
      </c>
      <c r="AV120" s="40">
        <v>18</v>
      </c>
      <c r="AW120" s="41"/>
      <c r="AX120" s="42"/>
      <c r="AY120" s="26" t="s">
        <v>106</v>
      </c>
      <c r="AZ120" s="23">
        <v>15</v>
      </c>
      <c r="BA120" s="40">
        <v>-28</v>
      </c>
      <c r="BB120" s="41"/>
      <c r="BC120" s="42"/>
      <c r="BD120" s="27">
        <f t="shared" si="19"/>
        <v>101</v>
      </c>
      <c r="BE120" s="31">
        <f t="shared" si="20"/>
        <v>-11</v>
      </c>
      <c r="BG120" s="10">
        <v>6</v>
      </c>
      <c r="BH120" s="26" t="s">
        <v>109</v>
      </c>
      <c r="BI120" s="23">
        <v>23</v>
      </c>
      <c r="BJ120" s="40">
        <v>4</v>
      </c>
      <c r="BK120" s="41"/>
      <c r="BL120" s="42"/>
      <c r="BM120" s="60" t="s">
        <v>108</v>
      </c>
      <c r="BN120" s="23">
        <v>22</v>
      </c>
      <c r="BO120" s="40">
        <v>5</v>
      </c>
      <c r="BP120" s="41"/>
      <c r="BQ120" s="42"/>
      <c r="BR120" s="22" t="s">
        <v>22</v>
      </c>
      <c r="BS120" s="23">
        <v>21</v>
      </c>
      <c r="BT120" s="40">
        <v>5</v>
      </c>
      <c r="BU120" s="41"/>
      <c r="BV120" s="42"/>
      <c r="BW120" s="26" t="s">
        <v>107</v>
      </c>
      <c r="BX120" s="23">
        <v>20</v>
      </c>
      <c r="BY120" s="40">
        <v>3</v>
      </c>
      <c r="BZ120" s="41"/>
      <c r="CA120" s="42"/>
      <c r="CB120" s="26" t="s">
        <v>106</v>
      </c>
      <c r="CC120" s="23">
        <v>15</v>
      </c>
      <c r="CD120" s="40">
        <v>5</v>
      </c>
      <c r="CE120" s="41"/>
      <c r="CF120" s="42"/>
      <c r="CG120" s="27">
        <f t="shared" si="21"/>
        <v>101</v>
      </c>
      <c r="CH120" s="31">
        <f t="shared" si="22"/>
        <v>22</v>
      </c>
    </row>
    <row r="121" spans="1:86" x14ac:dyDescent="0.2">
      <c r="A121" s="10">
        <v>7</v>
      </c>
      <c r="B121" s="26" t="s">
        <v>109</v>
      </c>
      <c r="C121" s="34">
        <v>23</v>
      </c>
      <c r="D121" s="24">
        <v>26</v>
      </c>
      <c r="E121" s="23">
        <v>12900</v>
      </c>
      <c r="F121" s="25">
        <v>10</v>
      </c>
      <c r="G121" s="15" t="s">
        <v>70</v>
      </c>
      <c r="H121" s="33">
        <v>18</v>
      </c>
      <c r="I121" s="13">
        <v>27</v>
      </c>
      <c r="J121" s="12">
        <v>10020</v>
      </c>
      <c r="K121" s="14">
        <v>13</v>
      </c>
      <c r="L121" s="18" t="s">
        <v>80</v>
      </c>
      <c r="M121" s="33">
        <v>13</v>
      </c>
      <c r="N121" s="13">
        <v>26.5</v>
      </c>
      <c r="O121" s="12">
        <v>7260</v>
      </c>
      <c r="P121" s="14">
        <v>14</v>
      </c>
      <c r="Q121" s="11" t="s">
        <v>89</v>
      </c>
      <c r="R121" s="33">
        <v>27</v>
      </c>
      <c r="S121" s="13">
        <v>27.4</v>
      </c>
      <c r="T121" s="12">
        <v>15340</v>
      </c>
      <c r="U121" s="14">
        <v>4</v>
      </c>
      <c r="V121" s="11" t="s">
        <v>68</v>
      </c>
      <c r="W121" s="33">
        <v>9</v>
      </c>
      <c r="X121" s="13">
        <v>24</v>
      </c>
      <c r="Y121" s="12">
        <v>4800</v>
      </c>
      <c r="Z121" s="14">
        <v>21</v>
      </c>
      <c r="AA121" s="35">
        <f t="shared" si="17"/>
        <v>90</v>
      </c>
      <c r="AB121" s="30">
        <f t="shared" si="18"/>
        <v>14</v>
      </c>
      <c r="AD121" s="10">
        <v>7</v>
      </c>
      <c r="AE121" s="11" t="s">
        <v>150</v>
      </c>
      <c r="AF121" s="12">
        <v>31</v>
      </c>
      <c r="AG121" s="37">
        <v>-4</v>
      </c>
      <c r="AH121" s="38"/>
      <c r="AI121" s="39"/>
      <c r="AJ121" s="15" t="s">
        <v>152</v>
      </c>
      <c r="AK121" s="12">
        <v>19</v>
      </c>
      <c r="AL121" s="37">
        <v>-7</v>
      </c>
      <c r="AM121" s="38"/>
      <c r="AN121" s="39"/>
      <c r="AO121" s="15" t="s">
        <v>151</v>
      </c>
      <c r="AP121" s="12">
        <v>13</v>
      </c>
      <c r="AQ121" s="37">
        <v>-10</v>
      </c>
      <c r="AR121" s="38"/>
      <c r="AS121" s="39"/>
      <c r="AT121" s="11" t="s">
        <v>148</v>
      </c>
      <c r="AU121" s="12">
        <v>31</v>
      </c>
      <c r="AV121" s="37">
        <v>-10</v>
      </c>
      <c r="AW121" s="38"/>
      <c r="AX121" s="39"/>
      <c r="AY121" s="11" t="s">
        <v>149</v>
      </c>
      <c r="AZ121" s="12">
        <v>17</v>
      </c>
      <c r="BA121" s="37">
        <v>-6</v>
      </c>
      <c r="BB121" s="38"/>
      <c r="BC121" s="39"/>
      <c r="BD121" s="16">
        <f t="shared" si="19"/>
        <v>111</v>
      </c>
      <c r="BE121" s="30">
        <f t="shared" si="20"/>
        <v>-37</v>
      </c>
      <c r="BG121" s="10">
        <v>7</v>
      </c>
      <c r="BH121" s="11" t="s">
        <v>150</v>
      </c>
      <c r="BI121" s="12">
        <v>31</v>
      </c>
      <c r="BJ121" s="37">
        <v>5</v>
      </c>
      <c r="BK121" s="38"/>
      <c r="BL121" s="39"/>
      <c r="BM121" s="15" t="s">
        <v>152</v>
      </c>
      <c r="BN121" s="12">
        <v>19</v>
      </c>
      <c r="BO121" s="37">
        <v>4</v>
      </c>
      <c r="BP121" s="38"/>
      <c r="BQ121" s="39"/>
      <c r="BR121" s="15" t="s">
        <v>151</v>
      </c>
      <c r="BS121" s="12">
        <v>13</v>
      </c>
      <c r="BT121" s="37">
        <v>3</v>
      </c>
      <c r="BU121" s="38"/>
      <c r="BV121" s="39"/>
      <c r="BW121" s="11" t="s">
        <v>148</v>
      </c>
      <c r="BX121" s="12">
        <v>31</v>
      </c>
      <c r="BY121" s="37">
        <v>5</v>
      </c>
      <c r="BZ121" s="38"/>
      <c r="CA121" s="39"/>
      <c r="CB121" s="11" t="s">
        <v>149</v>
      </c>
      <c r="CC121" s="12">
        <v>17</v>
      </c>
      <c r="CD121" s="37">
        <v>4</v>
      </c>
      <c r="CE121" s="38"/>
      <c r="CF121" s="39"/>
      <c r="CG121" s="16">
        <f t="shared" si="21"/>
        <v>111</v>
      </c>
      <c r="CH121" s="30">
        <f t="shared" si="22"/>
        <v>21</v>
      </c>
    </row>
    <row r="122" spans="1:86" x14ac:dyDescent="0.2">
      <c r="A122" s="10">
        <v>8</v>
      </c>
      <c r="B122" s="11" t="s">
        <v>147</v>
      </c>
      <c r="C122" s="33">
        <v>19</v>
      </c>
      <c r="D122" s="13">
        <v>25</v>
      </c>
      <c r="E122" s="12">
        <v>10700</v>
      </c>
      <c r="F122" s="14">
        <v>14</v>
      </c>
      <c r="G122" s="15" t="s">
        <v>134</v>
      </c>
      <c r="H122" s="33">
        <v>22</v>
      </c>
      <c r="I122" s="13">
        <v>25</v>
      </c>
      <c r="J122" s="12">
        <v>11960</v>
      </c>
      <c r="K122" s="14">
        <v>7</v>
      </c>
      <c r="L122" s="18" t="s">
        <v>55</v>
      </c>
      <c r="M122" s="33">
        <v>7</v>
      </c>
      <c r="N122" s="13">
        <v>24</v>
      </c>
      <c r="O122" s="12">
        <v>3780</v>
      </c>
      <c r="P122" s="14">
        <v>24</v>
      </c>
      <c r="Q122" s="11" t="s">
        <v>52</v>
      </c>
      <c r="R122" s="33">
        <v>32</v>
      </c>
      <c r="S122" s="13">
        <v>25</v>
      </c>
      <c r="T122" s="12">
        <v>17460</v>
      </c>
      <c r="U122" s="14">
        <v>2</v>
      </c>
      <c r="V122" s="11" t="s">
        <v>64</v>
      </c>
      <c r="W122" s="33">
        <v>9</v>
      </c>
      <c r="X122" s="13">
        <v>25.4</v>
      </c>
      <c r="Y122" s="12">
        <v>4940</v>
      </c>
      <c r="Z122" s="14">
        <v>20</v>
      </c>
      <c r="AA122" s="35">
        <f t="shared" si="17"/>
        <v>89</v>
      </c>
      <c r="AB122" s="30">
        <f t="shared" si="18"/>
        <v>13</v>
      </c>
      <c r="AD122" s="10">
        <v>8</v>
      </c>
      <c r="AE122" s="11" t="s">
        <v>43</v>
      </c>
      <c r="AF122" s="12">
        <v>33</v>
      </c>
      <c r="AG122" s="37">
        <v>8</v>
      </c>
      <c r="AH122" s="38"/>
      <c r="AI122" s="39"/>
      <c r="AJ122" s="15" t="s">
        <v>42</v>
      </c>
      <c r="AK122" s="12">
        <v>11</v>
      </c>
      <c r="AL122" s="37">
        <v>-6</v>
      </c>
      <c r="AM122" s="38"/>
      <c r="AN122" s="39"/>
      <c r="AO122" s="15" t="s">
        <v>24</v>
      </c>
      <c r="AP122" s="12">
        <v>27</v>
      </c>
      <c r="AQ122" s="37">
        <v>-19</v>
      </c>
      <c r="AR122" s="38"/>
      <c r="AS122" s="39"/>
      <c r="AT122" s="11" t="s">
        <v>27</v>
      </c>
      <c r="AU122" s="12">
        <v>18</v>
      </c>
      <c r="AV122" s="37">
        <v>-4</v>
      </c>
      <c r="AW122" s="38"/>
      <c r="AX122" s="39"/>
      <c r="AY122" s="11" t="s">
        <v>44</v>
      </c>
      <c r="AZ122" s="12">
        <v>9</v>
      </c>
      <c r="BA122" s="37">
        <v>-10</v>
      </c>
      <c r="BB122" s="38"/>
      <c r="BC122" s="39"/>
      <c r="BD122" s="16">
        <f t="shared" si="19"/>
        <v>98</v>
      </c>
      <c r="BE122" s="30">
        <f t="shared" si="20"/>
        <v>-31</v>
      </c>
      <c r="BG122" s="10">
        <v>8</v>
      </c>
      <c r="BH122" s="11" t="s">
        <v>43</v>
      </c>
      <c r="BI122" s="12">
        <v>33</v>
      </c>
      <c r="BJ122" s="37">
        <v>5</v>
      </c>
      <c r="BK122" s="38"/>
      <c r="BL122" s="39"/>
      <c r="BM122" s="15" t="s">
        <v>42</v>
      </c>
      <c r="BN122" s="12">
        <v>11</v>
      </c>
      <c r="BO122" s="37">
        <v>3</v>
      </c>
      <c r="BP122" s="38"/>
      <c r="BQ122" s="39"/>
      <c r="BR122" s="15" t="s">
        <v>24</v>
      </c>
      <c r="BS122" s="12">
        <v>27</v>
      </c>
      <c r="BT122" s="37">
        <v>5</v>
      </c>
      <c r="BU122" s="38"/>
      <c r="BV122" s="39"/>
      <c r="BW122" s="11" t="s">
        <v>27</v>
      </c>
      <c r="BX122" s="12">
        <v>18</v>
      </c>
      <c r="BY122" s="37">
        <v>4</v>
      </c>
      <c r="BZ122" s="38"/>
      <c r="CA122" s="39"/>
      <c r="CB122" s="11" t="s">
        <v>44</v>
      </c>
      <c r="CC122" s="12">
        <v>9</v>
      </c>
      <c r="CD122" s="37">
        <v>3</v>
      </c>
      <c r="CE122" s="38"/>
      <c r="CF122" s="39"/>
      <c r="CG122" s="16">
        <f t="shared" si="21"/>
        <v>98</v>
      </c>
      <c r="CH122" s="30">
        <f t="shared" si="22"/>
        <v>20</v>
      </c>
    </row>
    <row r="123" spans="1:86" x14ac:dyDescent="0.2">
      <c r="A123" s="10">
        <v>9</v>
      </c>
      <c r="B123" s="11" t="s">
        <v>74</v>
      </c>
      <c r="C123" s="33">
        <v>9</v>
      </c>
      <c r="D123" s="13">
        <v>28</v>
      </c>
      <c r="E123" s="12">
        <v>4940</v>
      </c>
      <c r="F123" s="14">
        <v>26</v>
      </c>
      <c r="G123" s="15" t="s">
        <v>152</v>
      </c>
      <c r="H123" s="33">
        <v>19</v>
      </c>
      <c r="I123" s="13">
        <v>28</v>
      </c>
      <c r="J123" s="12">
        <v>10580</v>
      </c>
      <c r="K123" s="14">
        <v>11</v>
      </c>
      <c r="L123" s="15" t="s">
        <v>87</v>
      </c>
      <c r="M123" s="33">
        <v>6</v>
      </c>
      <c r="N123" s="13">
        <v>23</v>
      </c>
      <c r="O123" s="12">
        <v>3240</v>
      </c>
      <c r="P123" s="14">
        <v>25</v>
      </c>
      <c r="Q123" s="11" t="s">
        <v>37</v>
      </c>
      <c r="R123" s="33">
        <v>23</v>
      </c>
      <c r="S123" s="13">
        <v>29.5</v>
      </c>
      <c r="T123" s="12">
        <v>12800</v>
      </c>
      <c r="U123" s="14">
        <v>7</v>
      </c>
      <c r="V123" s="11" t="s">
        <v>92</v>
      </c>
      <c r="W123" s="33">
        <v>12</v>
      </c>
      <c r="X123" s="13">
        <v>25</v>
      </c>
      <c r="Y123" s="12">
        <v>6120</v>
      </c>
      <c r="Z123" s="14">
        <v>14</v>
      </c>
      <c r="AA123" s="35">
        <f t="shared" si="17"/>
        <v>69</v>
      </c>
      <c r="AB123" s="30">
        <f t="shared" si="18"/>
        <v>-7</v>
      </c>
      <c r="AD123" s="10">
        <v>9</v>
      </c>
      <c r="AE123" s="11" t="s">
        <v>35</v>
      </c>
      <c r="AF123" s="12">
        <v>32</v>
      </c>
      <c r="AG123" s="37">
        <v>43</v>
      </c>
      <c r="AH123" s="38"/>
      <c r="AI123" s="39"/>
      <c r="AJ123" s="15" t="s">
        <v>33</v>
      </c>
      <c r="AK123" s="12">
        <v>21</v>
      </c>
      <c r="AL123" s="37">
        <v>42</v>
      </c>
      <c r="AM123" s="38"/>
      <c r="AN123" s="39"/>
      <c r="AO123" s="15" t="s">
        <v>36</v>
      </c>
      <c r="AP123" s="12">
        <v>14</v>
      </c>
      <c r="AQ123" s="37">
        <v>-4</v>
      </c>
      <c r="AR123" s="38"/>
      <c r="AS123" s="39"/>
      <c r="AT123" s="11" t="s">
        <v>25</v>
      </c>
      <c r="AU123" s="12">
        <v>25</v>
      </c>
      <c r="AV123" s="37">
        <v>-6</v>
      </c>
      <c r="AW123" s="38"/>
      <c r="AX123" s="39"/>
      <c r="AY123" s="11" t="s">
        <v>34</v>
      </c>
      <c r="AZ123" s="12">
        <v>2</v>
      </c>
      <c r="BA123" s="37">
        <v>-10</v>
      </c>
      <c r="BB123" s="38"/>
      <c r="BC123" s="39"/>
      <c r="BD123" s="16">
        <f t="shared" si="19"/>
        <v>94</v>
      </c>
      <c r="BE123" s="30">
        <f t="shared" si="20"/>
        <v>65</v>
      </c>
      <c r="BG123" s="10">
        <v>9</v>
      </c>
      <c r="BH123" s="11" t="s">
        <v>35</v>
      </c>
      <c r="BI123" s="12">
        <v>32</v>
      </c>
      <c r="BJ123" s="37">
        <v>5</v>
      </c>
      <c r="BK123" s="38"/>
      <c r="BL123" s="39"/>
      <c r="BM123" s="15" t="s">
        <v>33</v>
      </c>
      <c r="BN123" s="12">
        <v>21</v>
      </c>
      <c r="BO123" s="37">
        <v>2</v>
      </c>
      <c r="BP123" s="38"/>
      <c r="BQ123" s="39"/>
      <c r="BR123" s="15" t="s">
        <v>36</v>
      </c>
      <c r="BS123" s="12">
        <v>14</v>
      </c>
      <c r="BT123" s="37">
        <v>3</v>
      </c>
      <c r="BU123" s="38"/>
      <c r="BV123" s="39"/>
      <c r="BW123" s="11" t="s">
        <v>25</v>
      </c>
      <c r="BX123" s="12">
        <v>25</v>
      </c>
      <c r="BY123" s="37">
        <v>5</v>
      </c>
      <c r="BZ123" s="38"/>
      <c r="CA123" s="39"/>
      <c r="CB123" s="11" t="s">
        <v>34</v>
      </c>
      <c r="CC123" s="12">
        <v>2</v>
      </c>
      <c r="CD123" s="37">
        <v>1</v>
      </c>
      <c r="CE123" s="38"/>
      <c r="CF123" s="39"/>
      <c r="CG123" s="16">
        <f t="shared" si="21"/>
        <v>94</v>
      </c>
      <c r="CH123" s="30">
        <f t="shared" si="22"/>
        <v>16</v>
      </c>
    </row>
    <row r="124" spans="1:86" x14ac:dyDescent="0.2">
      <c r="A124" s="10">
        <v>10</v>
      </c>
      <c r="B124" s="11" t="s">
        <v>58</v>
      </c>
      <c r="C124" s="33">
        <v>23</v>
      </c>
      <c r="D124" s="13">
        <v>32.200000000000003</v>
      </c>
      <c r="E124" s="12">
        <v>13840</v>
      </c>
      <c r="F124" s="14">
        <v>8</v>
      </c>
      <c r="G124" s="15" t="s">
        <v>33</v>
      </c>
      <c r="H124" s="33">
        <v>21</v>
      </c>
      <c r="I124" s="13">
        <v>36.700000000000003</v>
      </c>
      <c r="J124" s="12">
        <v>11880</v>
      </c>
      <c r="K124" s="14">
        <v>8</v>
      </c>
      <c r="L124" s="18" t="s">
        <v>136</v>
      </c>
      <c r="M124" s="33">
        <v>19</v>
      </c>
      <c r="N124" s="13">
        <v>39</v>
      </c>
      <c r="O124" s="12">
        <v>11320</v>
      </c>
      <c r="P124" s="14">
        <v>8</v>
      </c>
      <c r="Q124" s="11" t="s">
        <v>115</v>
      </c>
      <c r="R124" s="33">
        <v>33</v>
      </c>
      <c r="S124" s="13">
        <v>24.8</v>
      </c>
      <c r="T124" s="12">
        <v>18140</v>
      </c>
      <c r="U124" s="14">
        <v>1</v>
      </c>
      <c r="V124" s="11" t="s">
        <v>118</v>
      </c>
      <c r="W124" s="33">
        <v>22</v>
      </c>
      <c r="X124" s="13">
        <v>37.5</v>
      </c>
      <c r="Y124" s="12">
        <v>12280</v>
      </c>
      <c r="Z124" s="14">
        <v>4</v>
      </c>
      <c r="AA124" s="35">
        <f t="shared" si="17"/>
        <v>118</v>
      </c>
      <c r="AB124" s="30">
        <f t="shared" si="18"/>
        <v>42</v>
      </c>
      <c r="AD124" s="10">
        <v>10</v>
      </c>
      <c r="AE124" s="11" t="s">
        <v>135</v>
      </c>
      <c r="AF124" s="12">
        <v>11</v>
      </c>
      <c r="AG124" s="37">
        <v>-35</v>
      </c>
      <c r="AH124" s="38"/>
      <c r="AI124" s="39"/>
      <c r="AJ124" s="15" t="s">
        <v>134</v>
      </c>
      <c r="AK124" s="12">
        <v>22</v>
      </c>
      <c r="AL124" s="37">
        <v>13</v>
      </c>
      <c r="AM124" s="38"/>
      <c r="AN124" s="39"/>
      <c r="AO124" s="18" t="s">
        <v>136</v>
      </c>
      <c r="AP124" s="12">
        <v>19</v>
      </c>
      <c r="AQ124" s="37">
        <v>42</v>
      </c>
      <c r="AR124" s="38"/>
      <c r="AS124" s="39"/>
      <c r="AT124" s="11" t="s">
        <v>137</v>
      </c>
      <c r="AU124" s="12">
        <v>14</v>
      </c>
      <c r="AV124" s="37">
        <v>-6</v>
      </c>
      <c r="AW124" s="38"/>
      <c r="AX124" s="39"/>
      <c r="AY124" s="11" t="s">
        <v>133</v>
      </c>
      <c r="AZ124" s="12">
        <v>12</v>
      </c>
      <c r="BA124" s="37">
        <v>18</v>
      </c>
      <c r="BB124" s="38"/>
      <c r="BC124" s="39"/>
      <c r="BD124" s="16">
        <f t="shared" si="19"/>
        <v>78</v>
      </c>
      <c r="BE124" s="30">
        <f t="shared" si="20"/>
        <v>32</v>
      </c>
      <c r="BG124" s="10">
        <v>10</v>
      </c>
      <c r="BH124" s="11" t="s">
        <v>135</v>
      </c>
      <c r="BI124" s="12">
        <v>11</v>
      </c>
      <c r="BJ124" s="37">
        <v>4</v>
      </c>
      <c r="BK124" s="38"/>
      <c r="BL124" s="39"/>
      <c r="BM124" s="15" t="s">
        <v>134</v>
      </c>
      <c r="BN124" s="12">
        <v>22</v>
      </c>
      <c r="BO124" s="37">
        <v>4</v>
      </c>
      <c r="BP124" s="38"/>
      <c r="BQ124" s="39"/>
      <c r="BR124" s="18" t="s">
        <v>136</v>
      </c>
      <c r="BS124" s="12">
        <v>19</v>
      </c>
      <c r="BT124" s="37">
        <v>1</v>
      </c>
      <c r="BU124" s="38"/>
      <c r="BV124" s="39"/>
      <c r="BW124" s="11" t="s">
        <v>137</v>
      </c>
      <c r="BX124" s="12">
        <v>14</v>
      </c>
      <c r="BY124" s="37">
        <v>3</v>
      </c>
      <c r="BZ124" s="38"/>
      <c r="CA124" s="39"/>
      <c r="CB124" s="11" t="s">
        <v>133</v>
      </c>
      <c r="CC124" s="12">
        <v>12</v>
      </c>
      <c r="CD124" s="37">
        <v>2</v>
      </c>
      <c r="CE124" s="38"/>
      <c r="CF124" s="39"/>
      <c r="CG124" s="16">
        <f t="shared" si="21"/>
        <v>78</v>
      </c>
      <c r="CH124" s="30">
        <f t="shared" si="22"/>
        <v>14</v>
      </c>
    </row>
    <row r="125" spans="1:86" x14ac:dyDescent="0.2">
      <c r="A125" s="10">
        <v>11</v>
      </c>
      <c r="B125" s="11" t="s">
        <v>61</v>
      </c>
      <c r="C125" s="33">
        <v>24</v>
      </c>
      <c r="D125" s="13">
        <v>24.8</v>
      </c>
      <c r="E125" s="12">
        <v>13120</v>
      </c>
      <c r="F125" s="14">
        <v>9</v>
      </c>
      <c r="G125" s="18" t="s">
        <v>90</v>
      </c>
      <c r="H125" s="33">
        <v>57</v>
      </c>
      <c r="I125" s="13">
        <v>35</v>
      </c>
      <c r="J125" s="12">
        <v>32680</v>
      </c>
      <c r="K125" s="14">
        <v>1</v>
      </c>
      <c r="L125" s="15" t="s">
        <v>113</v>
      </c>
      <c r="M125" s="33">
        <v>24</v>
      </c>
      <c r="N125" s="13">
        <v>32.700000000000003</v>
      </c>
      <c r="O125" s="12">
        <v>13580</v>
      </c>
      <c r="P125" s="14">
        <v>5</v>
      </c>
      <c r="Q125" s="11" t="s">
        <v>30</v>
      </c>
      <c r="R125" s="33">
        <v>12</v>
      </c>
      <c r="S125" s="13">
        <v>25</v>
      </c>
      <c r="T125" s="12">
        <v>6700</v>
      </c>
      <c r="U125" s="14">
        <v>21</v>
      </c>
      <c r="V125" s="11" t="s">
        <v>38</v>
      </c>
      <c r="W125" s="33">
        <v>14</v>
      </c>
      <c r="X125" s="13">
        <v>31.5</v>
      </c>
      <c r="Y125" s="12">
        <v>8020</v>
      </c>
      <c r="Z125" s="14">
        <v>11</v>
      </c>
      <c r="AA125" s="35">
        <f t="shared" si="17"/>
        <v>131</v>
      </c>
      <c r="AB125" s="30">
        <f t="shared" si="18"/>
        <v>55</v>
      </c>
      <c r="AD125" s="10">
        <v>11</v>
      </c>
      <c r="AE125" s="11" t="s">
        <v>129</v>
      </c>
      <c r="AF125" s="12">
        <v>19</v>
      </c>
      <c r="AG125" s="37">
        <v>16</v>
      </c>
      <c r="AH125" s="38"/>
      <c r="AI125" s="39"/>
      <c r="AJ125" s="15" t="s">
        <v>189</v>
      </c>
      <c r="AK125" s="12">
        <v>17</v>
      </c>
      <c r="AL125" s="37">
        <v>14</v>
      </c>
      <c r="AM125" s="38"/>
      <c r="AN125" s="39"/>
      <c r="AO125" s="15" t="s">
        <v>128</v>
      </c>
      <c r="AP125" s="12">
        <v>11</v>
      </c>
      <c r="AQ125" s="37">
        <v>18</v>
      </c>
      <c r="AR125" s="38"/>
      <c r="AS125" s="39"/>
      <c r="AT125" s="11" t="s">
        <v>130</v>
      </c>
      <c r="AU125" s="12">
        <v>14</v>
      </c>
      <c r="AV125" s="37">
        <v>-10</v>
      </c>
      <c r="AW125" s="38"/>
      <c r="AX125" s="39"/>
      <c r="AY125" s="11" t="s">
        <v>127</v>
      </c>
      <c r="AZ125" s="12">
        <v>20</v>
      </c>
      <c r="BA125" s="37">
        <v>11</v>
      </c>
      <c r="BB125" s="38"/>
      <c r="BC125" s="39"/>
      <c r="BD125" s="16">
        <f t="shared" si="19"/>
        <v>81</v>
      </c>
      <c r="BE125" s="30">
        <f t="shared" si="20"/>
        <v>49</v>
      </c>
      <c r="BG125" s="10">
        <v>11</v>
      </c>
      <c r="BH125" s="11" t="s">
        <v>129</v>
      </c>
      <c r="BI125" s="12">
        <v>19</v>
      </c>
      <c r="BJ125" s="37">
        <v>4</v>
      </c>
      <c r="BK125" s="38"/>
      <c r="BL125" s="39"/>
      <c r="BM125" s="15" t="s">
        <v>189</v>
      </c>
      <c r="BN125" s="12">
        <v>17</v>
      </c>
      <c r="BO125" s="37">
        <v>4</v>
      </c>
      <c r="BP125" s="38"/>
      <c r="BQ125" s="39"/>
      <c r="BR125" s="15" t="s">
        <v>128</v>
      </c>
      <c r="BS125" s="12">
        <v>11</v>
      </c>
      <c r="BT125" s="37">
        <v>1</v>
      </c>
      <c r="BU125" s="38"/>
      <c r="BV125" s="39"/>
      <c r="BW125" s="11" t="s">
        <v>130</v>
      </c>
      <c r="BX125" s="12">
        <v>14</v>
      </c>
      <c r="BY125" s="37">
        <v>4</v>
      </c>
      <c r="BZ125" s="38"/>
      <c r="CA125" s="39"/>
      <c r="CB125" s="11" t="s">
        <v>127</v>
      </c>
      <c r="CC125" s="12">
        <v>20</v>
      </c>
      <c r="CD125" s="37">
        <v>4</v>
      </c>
      <c r="CE125" s="38"/>
      <c r="CF125" s="39"/>
      <c r="CG125" s="16">
        <f t="shared" si="21"/>
        <v>81</v>
      </c>
      <c r="CH125" s="30">
        <f t="shared" si="22"/>
        <v>17</v>
      </c>
    </row>
    <row r="126" spans="1:86" x14ac:dyDescent="0.2">
      <c r="A126" s="10">
        <v>12</v>
      </c>
      <c r="B126" s="11" t="s">
        <v>43</v>
      </c>
      <c r="C126" s="33">
        <v>33</v>
      </c>
      <c r="D126" s="13">
        <v>32.1</v>
      </c>
      <c r="E126" s="12">
        <v>18500</v>
      </c>
      <c r="F126" s="14">
        <v>3</v>
      </c>
      <c r="G126" s="15" t="s">
        <v>119</v>
      </c>
      <c r="H126" s="33">
        <v>16</v>
      </c>
      <c r="I126" s="13">
        <v>33</v>
      </c>
      <c r="J126" s="12">
        <v>9320</v>
      </c>
      <c r="K126" s="14">
        <v>15</v>
      </c>
      <c r="L126" s="15" t="s">
        <v>122</v>
      </c>
      <c r="M126" s="33">
        <v>8</v>
      </c>
      <c r="N126" s="13">
        <v>34</v>
      </c>
      <c r="O126" s="12">
        <v>4780</v>
      </c>
      <c r="P126" s="14">
        <v>19</v>
      </c>
      <c r="Q126" s="11" t="s">
        <v>97</v>
      </c>
      <c r="R126" s="33">
        <v>17</v>
      </c>
      <c r="S126" s="13">
        <v>29.8</v>
      </c>
      <c r="T126" s="12">
        <v>9440</v>
      </c>
      <c r="U126" s="14">
        <v>13</v>
      </c>
      <c r="V126" s="11" t="s">
        <v>76</v>
      </c>
      <c r="W126" s="33">
        <v>10</v>
      </c>
      <c r="X126" s="13">
        <v>35.700000000000003</v>
      </c>
      <c r="Y126" s="12">
        <v>5940</v>
      </c>
      <c r="Z126" s="14">
        <v>16</v>
      </c>
      <c r="AA126" s="35">
        <f t="shared" si="17"/>
        <v>84</v>
      </c>
      <c r="AB126" s="30">
        <f t="shared" si="18"/>
        <v>8</v>
      </c>
      <c r="AD126" s="10">
        <v>12</v>
      </c>
      <c r="AE126" s="11" t="s">
        <v>147</v>
      </c>
      <c r="AF126" s="12">
        <v>19</v>
      </c>
      <c r="AG126" s="37">
        <v>13</v>
      </c>
      <c r="AH126" s="38"/>
      <c r="AI126" s="39"/>
      <c r="AJ126" s="15" t="s">
        <v>143</v>
      </c>
      <c r="AK126" s="12">
        <v>21</v>
      </c>
      <c r="AL126" s="37">
        <v>-6</v>
      </c>
      <c r="AM126" s="38"/>
      <c r="AN126" s="39"/>
      <c r="AO126" s="15" t="s">
        <v>145</v>
      </c>
      <c r="AP126" s="12">
        <v>8</v>
      </c>
      <c r="AQ126" s="37">
        <v>-9</v>
      </c>
      <c r="AR126" s="38"/>
      <c r="AS126" s="39"/>
      <c r="AT126" s="11" t="s">
        <v>144</v>
      </c>
      <c r="AU126" s="12">
        <v>16</v>
      </c>
      <c r="AV126" s="37">
        <v>11</v>
      </c>
      <c r="AW126" s="38"/>
      <c r="AX126" s="39"/>
      <c r="AY126" s="19" t="s">
        <v>146</v>
      </c>
      <c r="AZ126" s="12">
        <v>10</v>
      </c>
      <c r="BA126" s="37">
        <v>-8</v>
      </c>
      <c r="BB126" s="38"/>
      <c r="BC126" s="39"/>
      <c r="BD126" s="16">
        <f t="shared" si="19"/>
        <v>74</v>
      </c>
      <c r="BE126" s="30">
        <f t="shared" si="20"/>
        <v>1</v>
      </c>
      <c r="BG126" s="10">
        <v>12</v>
      </c>
      <c r="BH126" s="11" t="s">
        <v>147</v>
      </c>
      <c r="BI126" s="12">
        <v>19</v>
      </c>
      <c r="BJ126" s="37">
        <v>3</v>
      </c>
      <c r="BK126" s="38"/>
      <c r="BL126" s="39"/>
      <c r="BM126" s="15" t="s">
        <v>143</v>
      </c>
      <c r="BN126" s="12">
        <v>21</v>
      </c>
      <c r="BO126" s="37">
        <v>5</v>
      </c>
      <c r="BP126" s="38"/>
      <c r="BQ126" s="39"/>
      <c r="BR126" s="15" t="s">
        <v>145</v>
      </c>
      <c r="BS126" s="12">
        <v>8</v>
      </c>
      <c r="BT126" s="37">
        <v>2</v>
      </c>
      <c r="BU126" s="38"/>
      <c r="BV126" s="39"/>
      <c r="BW126" s="11" t="s">
        <v>144</v>
      </c>
      <c r="BX126" s="12">
        <v>16</v>
      </c>
      <c r="BY126" s="37">
        <v>3</v>
      </c>
      <c r="BZ126" s="38"/>
      <c r="CA126" s="39"/>
      <c r="CB126" s="19" t="s">
        <v>146</v>
      </c>
      <c r="CC126" s="12">
        <v>10</v>
      </c>
      <c r="CD126" s="37">
        <v>4</v>
      </c>
      <c r="CE126" s="38"/>
      <c r="CF126" s="39"/>
      <c r="CG126" s="16">
        <f t="shared" si="21"/>
        <v>74</v>
      </c>
      <c r="CH126" s="30">
        <f t="shared" si="22"/>
        <v>17</v>
      </c>
    </row>
    <row r="127" spans="1:86" x14ac:dyDescent="0.2">
      <c r="A127" s="10">
        <v>13</v>
      </c>
      <c r="B127" s="11" t="s">
        <v>54</v>
      </c>
      <c r="C127" s="33">
        <v>15</v>
      </c>
      <c r="D127" s="13">
        <v>29</v>
      </c>
      <c r="E127" s="12">
        <v>8600</v>
      </c>
      <c r="F127" s="14">
        <v>19</v>
      </c>
      <c r="G127" s="60" t="s">
        <v>108</v>
      </c>
      <c r="H127" s="34">
        <v>22</v>
      </c>
      <c r="I127" s="24">
        <v>26</v>
      </c>
      <c r="J127" s="23">
        <v>12180</v>
      </c>
      <c r="K127" s="25">
        <v>6</v>
      </c>
      <c r="L127" s="15" t="s">
        <v>141</v>
      </c>
      <c r="M127" s="33">
        <v>7</v>
      </c>
      <c r="N127" s="13">
        <v>26.5</v>
      </c>
      <c r="O127" s="12">
        <v>3960</v>
      </c>
      <c r="P127" s="14">
        <v>23</v>
      </c>
      <c r="Q127" s="11" t="s">
        <v>82</v>
      </c>
      <c r="R127" s="33">
        <v>0</v>
      </c>
      <c r="S127" s="13"/>
      <c r="T127" s="12">
        <v>0</v>
      </c>
      <c r="U127" s="14">
        <v>30</v>
      </c>
      <c r="V127" s="11" t="s">
        <v>17</v>
      </c>
      <c r="W127" s="33">
        <v>6</v>
      </c>
      <c r="X127" s="13">
        <v>24.2</v>
      </c>
      <c r="Y127" s="12">
        <v>3440</v>
      </c>
      <c r="Z127" s="14">
        <v>24</v>
      </c>
      <c r="AA127" s="35">
        <f t="shared" si="17"/>
        <v>50</v>
      </c>
      <c r="AB127" s="30">
        <f t="shared" si="18"/>
        <v>-26</v>
      </c>
      <c r="AD127" s="10">
        <v>13</v>
      </c>
      <c r="AE127" s="11" t="s">
        <v>26</v>
      </c>
      <c r="AF127" s="12">
        <v>16</v>
      </c>
      <c r="AG127" s="37">
        <v>3</v>
      </c>
      <c r="AH127" s="38"/>
      <c r="AI127" s="39"/>
      <c r="AJ127" s="15" t="s">
        <v>99</v>
      </c>
      <c r="AK127" s="12">
        <v>12</v>
      </c>
      <c r="AL127" s="37">
        <v>-35</v>
      </c>
      <c r="AM127" s="38"/>
      <c r="AN127" s="39"/>
      <c r="AO127" s="15" t="s">
        <v>98</v>
      </c>
      <c r="AP127" s="12">
        <v>10</v>
      </c>
      <c r="AQ127" s="37">
        <v>11</v>
      </c>
      <c r="AR127" s="38"/>
      <c r="AS127" s="39"/>
      <c r="AT127" s="11" t="s">
        <v>97</v>
      </c>
      <c r="AU127" s="12">
        <v>17</v>
      </c>
      <c r="AV127" s="37">
        <v>8</v>
      </c>
      <c r="AW127" s="38"/>
      <c r="AX127" s="39"/>
      <c r="AY127" s="11" t="s">
        <v>100</v>
      </c>
      <c r="AZ127" s="12">
        <v>18</v>
      </c>
      <c r="BA127" s="37">
        <v>-7</v>
      </c>
      <c r="BB127" s="38"/>
      <c r="BC127" s="39"/>
      <c r="BD127" s="16">
        <f t="shared" si="19"/>
        <v>73</v>
      </c>
      <c r="BE127" s="30">
        <f t="shared" si="20"/>
        <v>-20</v>
      </c>
      <c r="BG127" s="10">
        <v>13</v>
      </c>
      <c r="BH127" s="11" t="s">
        <v>26</v>
      </c>
      <c r="BI127" s="12">
        <v>16</v>
      </c>
      <c r="BJ127" s="37">
        <v>3</v>
      </c>
      <c r="BK127" s="38"/>
      <c r="BL127" s="39"/>
      <c r="BM127" s="15" t="s">
        <v>99</v>
      </c>
      <c r="BN127" s="12">
        <v>12</v>
      </c>
      <c r="BO127" s="37">
        <v>5</v>
      </c>
      <c r="BP127" s="38"/>
      <c r="BQ127" s="39"/>
      <c r="BR127" s="15" t="s">
        <v>98</v>
      </c>
      <c r="BS127" s="12">
        <v>10</v>
      </c>
      <c r="BT127" s="37">
        <v>1</v>
      </c>
      <c r="BU127" s="38"/>
      <c r="BV127" s="39"/>
      <c r="BW127" s="11" t="s">
        <v>97</v>
      </c>
      <c r="BX127" s="12">
        <v>17</v>
      </c>
      <c r="BY127" s="37">
        <v>4</v>
      </c>
      <c r="BZ127" s="38"/>
      <c r="CA127" s="39"/>
      <c r="CB127" s="11" t="s">
        <v>100</v>
      </c>
      <c r="CC127" s="12">
        <v>18</v>
      </c>
      <c r="CD127" s="37">
        <v>4</v>
      </c>
      <c r="CE127" s="38"/>
      <c r="CF127" s="39"/>
      <c r="CG127" s="16">
        <f t="shared" si="21"/>
        <v>73</v>
      </c>
      <c r="CH127" s="30">
        <f t="shared" si="22"/>
        <v>17</v>
      </c>
    </row>
    <row r="128" spans="1:86" x14ac:dyDescent="0.2">
      <c r="A128" s="10">
        <v>14</v>
      </c>
      <c r="B128" s="11" t="s">
        <v>85</v>
      </c>
      <c r="C128" s="33">
        <v>13</v>
      </c>
      <c r="D128" s="13">
        <v>26</v>
      </c>
      <c r="E128" s="12">
        <v>7340</v>
      </c>
      <c r="F128" s="14">
        <v>21</v>
      </c>
      <c r="G128" s="15" t="s">
        <v>126</v>
      </c>
      <c r="H128" s="33">
        <v>24</v>
      </c>
      <c r="I128" s="13">
        <v>26</v>
      </c>
      <c r="J128" s="12">
        <v>13620</v>
      </c>
      <c r="K128" s="14">
        <v>5</v>
      </c>
      <c r="L128" s="15" t="s">
        <v>98</v>
      </c>
      <c r="M128" s="33">
        <v>10</v>
      </c>
      <c r="N128" s="13">
        <v>29.5</v>
      </c>
      <c r="O128" s="12">
        <v>5840</v>
      </c>
      <c r="P128" s="14">
        <v>18</v>
      </c>
      <c r="Q128" s="11" t="s">
        <v>144</v>
      </c>
      <c r="R128" s="33">
        <v>16</v>
      </c>
      <c r="S128" s="13">
        <v>32</v>
      </c>
      <c r="T128" s="12">
        <v>9380</v>
      </c>
      <c r="U128" s="14">
        <v>14</v>
      </c>
      <c r="V128" s="11" t="s">
        <v>166</v>
      </c>
      <c r="W128" s="33">
        <v>24</v>
      </c>
      <c r="X128" s="13">
        <v>25.3</v>
      </c>
      <c r="Y128" s="12">
        <v>13340</v>
      </c>
      <c r="Z128" s="14">
        <v>3</v>
      </c>
      <c r="AA128" s="35">
        <f t="shared" si="17"/>
        <v>87</v>
      </c>
      <c r="AB128" s="30">
        <f t="shared" si="18"/>
        <v>11</v>
      </c>
      <c r="AD128" s="10">
        <v>14</v>
      </c>
      <c r="AE128" s="11" t="s">
        <v>40</v>
      </c>
      <c r="AF128" s="12">
        <v>11</v>
      </c>
      <c r="AG128" s="37">
        <v>-9</v>
      </c>
      <c r="AH128" s="38"/>
      <c r="AI128" s="39"/>
      <c r="AJ128" s="18" t="s">
        <v>39</v>
      </c>
      <c r="AK128" s="12">
        <v>27</v>
      </c>
      <c r="AL128" s="37">
        <v>18</v>
      </c>
      <c r="AM128" s="38"/>
      <c r="AN128" s="39"/>
      <c r="AO128" s="15" t="s">
        <v>41</v>
      </c>
      <c r="AP128" s="12">
        <v>12</v>
      </c>
      <c r="AQ128" s="37">
        <v>-11</v>
      </c>
      <c r="AR128" s="38"/>
      <c r="AS128" s="39"/>
      <c r="AT128" s="11" t="s">
        <v>37</v>
      </c>
      <c r="AU128" s="12">
        <v>23</v>
      </c>
      <c r="AV128" s="37">
        <v>-7</v>
      </c>
      <c r="AW128" s="38"/>
      <c r="AX128" s="39"/>
      <c r="AY128" s="11" t="s">
        <v>38</v>
      </c>
      <c r="AZ128" s="12">
        <v>14</v>
      </c>
      <c r="BA128" s="37">
        <v>55</v>
      </c>
      <c r="BB128" s="38"/>
      <c r="BC128" s="39"/>
      <c r="BD128" s="16">
        <f t="shared" si="19"/>
        <v>87</v>
      </c>
      <c r="BE128" s="30">
        <f t="shared" si="20"/>
        <v>46</v>
      </c>
      <c r="BG128" s="10">
        <v>14</v>
      </c>
      <c r="BH128" s="11" t="s">
        <v>40</v>
      </c>
      <c r="BI128" s="12">
        <v>11</v>
      </c>
      <c r="BJ128" s="37">
        <v>3</v>
      </c>
      <c r="BK128" s="38"/>
      <c r="BL128" s="39"/>
      <c r="BM128" s="18" t="s">
        <v>39</v>
      </c>
      <c r="BN128" s="12">
        <v>27</v>
      </c>
      <c r="BO128" s="37">
        <v>5</v>
      </c>
      <c r="BP128" s="38"/>
      <c r="BQ128" s="39"/>
      <c r="BR128" s="15" t="s">
        <v>41</v>
      </c>
      <c r="BS128" s="12">
        <v>12</v>
      </c>
      <c r="BT128" s="37">
        <v>4</v>
      </c>
      <c r="BU128" s="38"/>
      <c r="BV128" s="39"/>
      <c r="BW128" s="11" t="s">
        <v>37</v>
      </c>
      <c r="BX128" s="12">
        <v>23</v>
      </c>
      <c r="BY128" s="37">
        <v>5</v>
      </c>
      <c r="BZ128" s="38"/>
      <c r="CA128" s="39"/>
      <c r="CB128" s="11" t="s">
        <v>38</v>
      </c>
      <c r="CC128" s="12">
        <v>14</v>
      </c>
      <c r="CD128" s="37">
        <v>2</v>
      </c>
      <c r="CE128" s="38"/>
      <c r="CF128" s="39"/>
      <c r="CG128" s="16">
        <f t="shared" si="21"/>
        <v>87</v>
      </c>
      <c r="CH128" s="30">
        <f t="shared" si="22"/>
        <v>19</v>
      </c>
    </row>
    <row r="129" spans="1:86" x14ac:dyDescent="0.2">
      <c r="A129" s="10">
        <v>15</v>
      </c>
      <c r="B129" s="11" t="s">
        <v>47</v>
      </c>
      <c r="C129" s="33">
        <v>15</v>
      </c>
      <c r="D129" s="13">
        <v>32.9</v>
      </c>
      <c r="E129" s="12">
        <v>9040</v>
      </c>
      <c r="F129" s="14">
        <v>17</v>
      </c>
      <c r="G129" s="15" t="s">
        <v>189</v>
      </c>
      <c r="H129" s="33">
        <v>17</v>
      </c>
      <c r="I129" s="13">
        <v>27.3</v>
      </c>
      <c r="J129" s="12">
        <v>10080</v>
      </c>
      <c r="K129" s="14">
        <v>12</v>
      </c>
      <c r="L129" s="18" t="s">
        <v>164</v>
      </c>
      <c r="M129" s="33">
        <v>11</v>
      </c>
      <c r="N129" s="13">
        <v>27.6</v>
      </c>
      <c r="O129" s="12">
        <v>6440</v>
      </c>
      <c r="P129" s="14">
        <v>16</v>
      </c>
      <c r="Q129" s="11" t="s">
        <v>19</v>
      </c>
      <c r="R129" s="33">
        <v>14</v>
      </c>
      <c r="S129" s="13">
        <v>29.6</v>
      </c>
      <c r="T129" s="12">
        <v>8520</v>
      </c>
      <c r="U129" s="14">
        <v>16</v>
      </c>
      <c r="V129" s="11" t="s">
        <v>111</v>
      </c>
      <c r="W129" s="33">
        <v>33</v>
      </c>
      <c r="X129" s="13">
        <v>25.9</v>
      </c>
      <c r="Y129" s="12">
        <v>19260</v>
      </c>
      <c r="Z129" s="14">
        <v>1</v>
      </c>
      <c r="AA129" s="35">
        <f t="shared" si="17"/>
        <v>90</v>
      </c>
      <c r="AB129" s="30">
        <f t="shared" si="18"/>
        <v>14</v>
      </c>
      <c r="AD129" s="10">
        <v>15</v>
      </c>
      <c r="AE129" s="11" t="s">
        <v>121</v>
      </c>
      <c r="AF129" s="12">
        <v>10</v>
      </c>
      <c r="AG129" s="37">
        <v>-6</v>
      </c>
      <c r="AH129" s="38"/>
      <c r="AI129" s="39"/>
      <c r="AJ129" s="15" t="s">
        <v>119</v>
      </c>
      <c r="AK129" s="12">
        <v>16</v>
      </c>
      <c r="AL129" s="37">
        <v>8</v>
      </c>
      <c r="AM129" s="38"/>
      <c r="AN129" s="39"/>
      <c r="AO129" s="15" t="s">
        <v>120</v>
      </c>
      <c r="AP129" s="12">
        <v>17</v>
      </c>
      <c r="AQ129" s="37">
        <v>16</v>
      </c>
      <c r="AR129" s="38"/>
      <c r="AS129" s="39"/>
      <c r="AT129" s="11" t="s">
        <v>117</v>
      </c>
      <c r="AU129" s="12">
        <v>11</v>
      </c>
      <c r="AV129" s="37">
        <v>-25</v>
      </c>
      <c r="AW129" s="38"/>
      <c r="AX129" s="39"/>
      <c r="AY129" s="11" t="s">
        <v>118</v>
      </c>
      <c r="AZ129" s="12">
        <v>22</v>
      </c>
      <c r="BA129" s="37">
        <v>42</v>
      </c>
      <c r="BB129" s="38"/>
      <c r="BC129" s="39"/>
      <c r="BD129" s="16">
        <f t="shared" si="19"/>
        <v>76</v>
      </c>
      <c r="BE129" s="32">
        <f t="shared" si="20"/>
        <v>35</v>
      </c>
      <c r="BG129" s="10">
        <v>15</v>
      </c>
      <c r="BH129" s="11" t="s">
        <v>121</v>
      </c>
      <c r="BI129" s="12">
        <v>10</v>
      </c>
      <c r="BJ129" s="37">
        <v>2</v>
      </c>
      <c r="BK129" s="38"/>
      <c r="BL129" s="39"/>
      <c r="BM129" s="15" t="s">
        <v>119</v>
      </c>
      <c r="BN129" s="12">
        <v>16</v>
      </c>
      <c r="BO129" s="37">
        <v>3</v>
      </c>
      <c r="BP129" s="38"/>
      <c r="BQ129" s="39"/>
      <c r="BR129" s="15" t="s">
        <v>120</v>
      </c>
      <c r="BS129" s="12">
        <v>17</v>
      </c>
      <c r="BT129" s="37">
        <v>3</v>
      </c>
      <c r="BU129" s="38"/>
      <c r="BV129" s="39"/>
      <c r="BW129" s="11" t="s">
        <v>117</v>
      </c>
      <c r="BX129" s="12">
        <v>11</v>
      </c>
      <c r="BY129" s="37">
        <v>4</v>
      </c>
      <c r="BZ129" s="38"/>
      <c r="CA129" s="39"/>
      <c r="CB129" s="11" t="s">
        <v>118</v>
      </c>
      <c r="CC129" s="12">
        <v>22</v>
      </c>
      <c r="CD129" s="37">
        <v>3</v>
      </c>
      <c r="CE129" s="38"/>
      <c r="CF129" s="39"/>
      <c r="CG129" s="16">
        <f t="shared" si="21"/>
        <v>76</v>
      </c>
      <c r="CH129" s="32">
        <f t="shared" si="22"/>
        <v>15</v>
      </c>
    </row>
    <row r="130" spans="1:86" x14ac:dyDescent="0.2">
      <c r="A130" s="10">
        <v>16</v>
      </c>
      <c r="B130" s="11" t="s">
        <v>121</v>
      </c>
      <c r="C130" s="33">
        <v>10</v>
      </c>
      <c r="D130" s="13">
        <v>29</v>
      </c>
      <c r="E130" s="12">
        <v>5980</v>
      </c>
      <c r="F130" s="14">
        <v>24</v>
      </c>
      <c r="G130" s="15" t="s">
        <v>42</v>
      </c>
      <c r="H130" s="33">
        <v>11</v>
      </c>
      <c r="I130" s="13">
        <v>31</v>
      </c>
      <c r="J130" s="12">
        <v>6220</v>
      </c>
      <c r="K130" s="14">
        <v>21</v>
      </c>
      <c r="L130" s="15" t="s">
        <v>65</v>
      </c>
      <c r="M130" s="33">
        <v>7</v>
      </c>
      <c r="N130" s="13">
        <v>25.2</v>
      </c>
      <c r="O130" s="12">
        <v>4040</v>
      </c>
      <c r="P130" s="14">
        <v>21</v>
      </c>
      <c r="Q130" s="11" t="s">
        <v>25</v>
      </c>
      <c r="R130" s="33">
        <v>25</v>
      </c>
      <c r="S130" s="13">
        <v>27</v>
      </c>
      <c r="T130" s="12">
        <v>13860</v>
      </c>
      <c r="U130" s="14">
        <v>6</v>
      </c>
      <c r="V130" s="11" t="s">
        <v>149</v>
      </c>
      <c r="W130" s="33">
        <v>17</v>
      </c>
      <c r="X130" s="13">
        <v>27.5</v>
      </c>
      <c r="Y130" s="12">
        <v>9540</v>
      </c>
      <c r="Z130" s="14">
        <v>9</v>
      </c>
      <c r="AA130" s="35">
        <f t="shared" si="17"/>
        <v>70</v>
      </c>
      <c r="AB130" s="30">
        <f t="shared" si="18"/>
        <v>-6</v>
      </c>
    </row>
    <row r="131" spans="1:86" x14ac:dyDescent="0.2">
      <c r="A131" s="10">
        <v>17</v>
      </c>
      <c r="B131" s="11" t="s">
        <v>124</v>
      </c>
      <c r="C131" s="33">
        <v>4</v>
      </c>
      <c r="D131" s="13">
        <v>24.2</v>
      </c>
      <c r="E131" s="12">
        <v>2260</v>
      </c>
      <c r="F131" s="14">
        <v>29</v>
      </c>
      <c r="G131" s="15" t="s">
        <v>32</v>
      </c>
      <c r="H131" s="33">
        <v>5</v>
      </c>
      <c r="I131" s="13">
        <v>33.5</v>
      </c>
      <c r="J131" s="12">
        <v>2920</v>
      </c>
      <c r="K131" s="14">
        <v>27</v>
      </c>
      <c r="L131" s="15" t="s">
        <v>18</v>
      </c>
      <c r="M131" s="33">
        <v>21</v>
      </c>
      <c r="N131" s="13">
        <v>25.2</v>
      </c>
      <c r="O131" s="12">
        <v>11620</v>
      </c>
      <c r="P131" s="14">
        <v>7</v>
      </c>
      <c r="Q131" s="11" t="s">
        <v>112</v>
      </c>
      <c r="R131" s="33">
        <v>14</v>
      </c>
      <c r="S131" s="13">
        <v>35.5</v>
      </c>
      <c r="T131" s="12">
        <v>8700</v>
      </c>
      <c r="U131" s="14">
        <v>15</v>
      </c>
      <c r="V131" s="11" t="s">
        <v>56</v>
      </c>
      <c r="W131" s="33">
        <v>4</v>
      </c>
      <c r="X131" s="13">
        <v>24.3</v>
      </c>
      <c r="Y131" s="12">
        <v>2200</v>
      </c>
      <c r="Z131" s="14">
        <v>26</v>
      </c>
      <c r="AA131" s="35">
        <f t="shared" si="17"/>
        <v>48</v>
      </c>
      <c r="AB131" s="30">
        <f t="shared" si="18"/>
        <v>-28</v>
      </c>
    </row>
    <row r="132" spans="1:86" x14ac:dyDescent="0.2">
      <c r="A132" s="10">
        <v>18</v>
      </c>
      <c r="B132" s="11" t="s">
        <v>67</v>
      </c>
      <c r="C132" s="33">
        <v>8</v>
      </c>
      <c r="D132" s="13">
        <v>24.2</v>
      </c>
      <c r="E132" s="12">
        <v>4440</v>
      </c>
      <c r="F132" s="14">
        <v>28</v>
      </c>
      <c r="G132" s="15" t="s">
        <v>84</v>
      </c>
      <c r="H132" s="33">
        <v>7</v>
      </c>
      <c r="I132" s="13">
        <v>24</v>
      </c>
      <c r="J132" s="12">
        <v>3780</v>
      </c>
      <c r="K132" s="14">
        <v>25</v>
      </c>
      <c r="L132" s="15" t="s">
        <v>49</v>
      </c>
      <c r="M132" s="33">
        <v>13</v>
      </c>
      <c r="N132" s="13">
        <v>28.5</v>
      </c>
      <c r="O132" s="12">
        <v>7340</v>
      </c>
      <c r="P132" s="14">
        <v>13</v>
      </c>
      <c r="Q132" s="11" t="s">
        <v>105</v>
      </c>
      <c r="R132" s="33">
        <v>5</v>
      </c>
      <c r="S132" s="13">
        <v>24</v>
      </c>
      <c r="T132" s="12">
        <v>2800</v>
      </c>
      <c r="U132" s="14">
        <v>28</v>
      </c>
      <c r="V132" s="26" t="s">
        <v>106</v>
      </c>
      <c r="W132" s="34">
        <v>15</v>
      </c>
      <c r="X132" s="24">
        <v>34.1</v>
      </c>
      <c r="Y132" s="23">
        <v>8880</v>
      </c>
      <c r="Z132" s="25">
        <v>10</v>
      </c>
      <c r="AA132" s="35">
        <f t="shared" si="17"/>
        <v>48</v>
      </c>
      <c r="AB132" s="30">
        <f t="shared" si="18"/>
        <v>-28</v>
      </c>
    </row>
    <row r="133" spans="1:86" x14ac:dyDescent="0.2">
      <c r="A133" s="10">
        <v>19</v>
      </c>
      <c r="B133" s="11" t="s">
        <v>110</v>
      </c>
      <c r="C133" s="33">
        <v>30</v>
      </c>
      <c r="D133" s="13">
        <v>44</v>
      </c>
      <c r="E133" s="12">
        <v>17940</v>
      </c>
      <c r="F133" s="14">
        <v>4</v>
      </c>
      <c r="G133" s="15" t="s">
        <v>180</v>
      </c>
      <c r="H133" s="33">
        <v>9</v>
      </c>
      <c r="I133" s="13">
        <v>36.5</v>
      </c>
      <c r="J133" s="12">
        <v>5480</v>
      </c>
      <c r="K133" s="14">
        <v>22</v>
      </c>
      <c r="L133" s="15" t="s">
        <v>41</v>
      </c>
      <c r="M133" s="33">
        <v>12</v>
      </c>
      <c r="N133" s="13">
        <v>31</v>
      </c>
      <c r="O133" s="12">
        <v>7020</v>
      </c>
      <c r="P133" s="14">
        <v>15</v>
      </c>
      <c r="Q133" s="11" t="s">
        <v>63</v>
      </c>
      <c r="R133" s="33">
        <v>5</v>
      </c>
      <c r="S133" s="13">
        <v>24.5</v>
      </c>
      <c r="T133" s="12">
        <v>2900</v>
      </c>
      <c r="U133" s="14">
        <v>27</v>
      </c>
      <c r="V133" s="11" t="s">
        <v>138</v>
      </c>
      <c r="W133" s="33">
        <v>9</v>
      </c>
      <c r="X133" s="13">
        <v>30.5</v>
      </c>
      <c r="Y133" s="12">
        <v>5280</v>
      </c>
      <c r="Z133" s="14">
        <v>18</v>
      </c>
      <c r="AA133" s="35">
        <f t="shared" si="17"/>
        <v>65</v>
      </c>
      <c r="AB133" s="30">
        <f t="shared" si="18"/>
        <v>-11</v>
      </c>
    </row>
    <row r="134" spans="1:86" x14ac:dyDescent="0.2">
      <c r="A134" s="10">
        <v>20</v>
      </c>
      <c r="B134" s="11" t="s">
        <v>135</v>
      </c>
      <c r="C134" s="33">
        <v>11</v>
      </c>
      <c r="D134" s="13">
        <v>29.6</v>
      </c>
      <c r="E134" s="12">
        <v>6560</v>
      </c>
      <c r="F134" s="14">
        <v>22</v>
      </c>
      <c r="G134" s="15" t="s">
        <v>99</v>
      </c>
      <c r="H134" s="33">
        <v>12</v>
      </c>
      <c r="I134" s="13">
        <v>32.6</v>
      </c>
      <c r="J134" s="12">
        <v>7280</v>
      </c>
      <c r="K134" s="14">
        <v>19</v>
      </c>
      <c r="L134" s="15" t="s">
        <v>104</v>
      </c>
      <c r="M134" s="33">
        <v>4</v>
      </c>
      <c r="N134" s="13">
        <v>24.6</v>
      </c>
      <c r="O134" s="12">
        <v>2300</v>
      </c>
      <c r="P134" s="14">
        <v>30</v>
      </c>
      <c r="Q134" s="11" t="s">
        <v>57</v>
      </c>
      <c r="R134" s="33">
        <v>7</v>
      </c>
      <c r="S134" s="13">
        <v>26.4</v>
      </c>
      <c r="T134" s="12">
        <v>4020</v>
      </c>
      <c r="U134" s="14">
        <v>25</v>
      </c>
      <c r="V134" s="11" t="s">
        <v>31</v>
      </c>
      <c r="W134" s="33">
        <v>7</v>
      </c>
      <c r="X134" s="13">
        <v>23.4</v>
      </c>
      <c r="Y134" s="12">
        <v>3900</v>
      </c>
      <c r="Z134" s="14">
        <v>23</v>
      </c>
      <c r="AA134" s="35">
        <f t="shared" si="17"/>
        <v>41</v>
      </c>
      <c r="AB134" s="30">
        <f t="shared" si="18"/>
        <v>-35</v>
      </c>
    </row>
    <row r="135" spans="1:86" x14ac:dyDescent="0.2">
      <c r="A135" s="10">
        <v>21</v>
      </c>
      <c r="B135" s="11" t="s">
        <v>94</v>
      </c>
      <c r="C135" s="33">
        <v>3</v>
      </c>
      <c r="D135" s="13">
        <v>24</v>
      </c>
      <c r="E135" s="12">
        <v>1700</v>
      </c>
      <c r="F135" s="14">
        <v>30</v>
      </c>
      <c r="G135" s="15" t="s">
        <v>172</v>
      </c>
      <c r="H135" s="33">
        <v>18</v>
      </c>
      <c r="I135" s="13">
        <v>24.6</v>
      </c>
      <c r="J135" s="12">
        <v>1020</v>
      </c>
      <c r="K135" s="14">
        <v>14</v>
      </c>
      <c r="L135" s="15" t="s">
        <v>83</v>
      </c>
      <c r="M135" s="33">
        <v>5</v>
      </c>
      <c r="N135" s="13">
        <v>24.1</v>
      </c>
      <c r="O135" s="12">
        <v>2880</v>
      </c>
      <c r="P135" s="14">
        <v>27</v>
      </c>
      <c r="Q135" s="11" t="s">
        <v>148</v>
      </c>
      <c r="R135" s="33">
        <v>31</v>
      </c>
      <c r="S135" s="13">
        <v>27.2</v>
      </c>
      <c r="T135" s="12">
        <v>16820</v>
      </c>
      <c r="U135" s="14">
        <v>3</v>
      </c>
      <c r="V135" s="11" t="s">
        <v>44</v>
      </c>
      <c r="W135" s="33">
        <v>9</v>
      </c>
      <c r="X135" s="13">
        <v>25.1</v>
      </c>
      <c r="Y135" s="12">
        <v>5140</v>
      </c>
      <c r="Z135" s="14">
        <v>19</v>
      </c>
      <c r="AA135" s="35">
        <f t="shared" si="17"/>
        <v>66</v>
      </c>
      <c r="AB135" s="30">
        <f t="shared" si="18"/>
        <v>-10</v>
      </c>
    </row>
    <row r="136" spans="1:86" x14ac:dyDescent="0.2">
      <c r="A136" s="10">
        <v>22</v>
      </c>
      <c r="B136" s="11" t="s">
        <v>26</v>
      </c>
      <c r="C136" s="33">
        <v>16</v>
      </c>
      <c r="D136" s="13">
        <v>25.6</v>
      </c>
      <c r="E136" s="12">
        <v>9060</v>
      </c>
      <c r="F136" s="14">
        <v>16</v>
      </c>
      <c r="G136" s="15" t="s">
        <v>46</v>
      </c>
      <c r="H136" s="33">
        <v>6</v>
      </c>
      <c r="I136" s="13">
        <v>24.7</v>
      </c>
      <c r="J136" s="12">
        <v>3400</v>
      </c>
      <c r="K136" s="14">
        <v>26</v>
      </c>
      <c r="L136" s="15" t="s">
        <v>91</v>
      </c>
      <c r="M136" s="33">
        <v>31</v>
      </c>
      <c r="N136" s="13">
        <v>32.5</v>
      </c>
      <c r="O136" s="12">
        <v>17620</v>
      </c>
      <c r="P136" s="14">
        <v>1</v>
      </c>
      <c r="Q136" s="11" t="s">
        <v>140</v>
      </c>
      <c r="R136" s="33">
        <v>18</v>
      </c>
      <c r="S136" s="13">
        <v>33.1</v>
      </c>
      <c r="T136" s="12">
        <v>10280</v>
      </c>
      <c r="U136" s="14">
        <v>12</v>
      </c>
      <c r="V136" s="11" t="s">
        <v>103</v>
      </c>
      <c r="W136" s="33">
        <v>8</v>
      </c>
      <c r="X136" s="13">
        <v>31.6</v>
      </c>
      <c r="Y136" s="12">
        <v>4660</v>
      </c>
      <c r="Z136" s="14">
        <v>22</v>
      </c>
      <c r="AA136" s="35">
        <f t="shared" si="17"/>
        <v>79</v>
      </c>
      <c r="AB136" s="30">
        <f t="shared" si="18"/>
        <v>3</v>
      </c>
    </row>
    <row r="137" spans="1:86" x14ac:dyDescent="0.2">
      <c r="A137" s="10">
        <v>23</v>
      </c>
      <c r="B137" s="11" t="s">
        <v>150</v>
      </c>
      <c r="C137" s="33">
        <v>31</v>
      </c>
      <c r="D137" s="13">
        <v>31</v>
      </c>
      <c r="E137" s="12">
        <v>17740</v>
      </c>
      <c r="F137" s="14">
        <v>5</v>
      </c>
      <c r="G137" s="15" t="s">
        <v>171</v>
      </c>
      <c r="H137" s="33">
        <v>0</v>
      </c>
      <c r="I137" s="13"/>
      <c r="J137" s="12">
        <v>0</v>
      </c>
      <c r="K137" s="14">
        <v>30</v>
      </c>
      <c r="L137" s="15" t="s">
        <v>36</v>
      </c>
      <c r="M137" s="33">
        <v>14</v>
      </c>
      <c r="N137" s="13">
        <v>31.7</v>
      </c>
      <c r="O137" s="12">
        <v>8220</v>
      </c>
      <c r="P137" s="14">
        <v>11</v>
      </c>
      <c r="Q137" s="11" t="s">
        <v>27</v>
      </c>
      <c r="R137" s="33">
        <v>18</v>
      </c>
      <c r="S137" s="13">
        <v>30</v>
      </c>
      <c r="T137" s="12">
        <v>10740</v>
      </c>
      <c r="U137" s="14">
        <v>11</v>
      </c>
      <c r="V137" s="11" t="s">
        <v>186</v>
      </c>
      <c r="W137" s="33">
        <v>9</v>
      </c>
      <c r="X137" s="13">
        <v>27.4</v>
      </c>
      <c r="Y137" s="12">
        <v>5320</v>
      </c>
      <c r="Z137" s="14">
        <v>17</v>
      </c>
      <c r="AA137" s="35">
        <f>SUM(C137,H137,M137,R137,W137)</f>
        <v>72</v>
      </c>
      <c r="AB137" s="30">
        <f t="shared" si="18"/>
        <v>-4</v>
      </c>
    </row>
    <row r="138" spans="1:86" x14ac:dyDescent="0.2">
      <c r="A138" s="10">
        <v>24</v>
      </c>
      <c r="B138" s="11" t="s">
        <v>139</v>
      </c>
      <c r="C138" s="33">
        <v>22</v>
      </c>
      <c r="D138" s="13">
        <v>28.9</v>
      </c>
      <c r="E138" s="12">
        <v>12400</v>
      </c>
      <c r="F138" s="14">
        <v>12</v>
      </c>
      <c r="G138" s="15" t="s">
        <v>101</v>
      </c>
      <c r="H138" s="33">
        <v>13</v>
      </c>
      <c r="I138" s="13">
        <v>32.5</v>
      </c>
      <c r="J138" s="12">
        <v>7540</v>
      </c>
      <c r="K138" s="14">
        <v>18</v>
      </c>
      <c r="L138" s="15" t="s">
        <v>60</v>
      </c>
      <c r="M138" s="33">
        <v>4</v>
      </c>
      <c r="N138" s="13">
        <v>26.5</v>
      </c>
      <c r="O138" s="12">
        <v>2300</v>
      </c>
      <c r="P138" s="14">
        <v>29</v>
      </c>
      <c r="Q138" s="11" t="s">
        <v>48</v>
      </c>
      <c r="R138" s="33">
        <v>20</v>
      </c>
      <c r="S138" s="13">
        <v>30</v>
      </c>
      <c r="T138" s="12">
        <v>11560</v>
      </c>
      <c r="U138" s="14">
        <v>9</v>
      </c>
      <c r="V138" s="11" t="s">
        <v>50</v>
      </c>
      <c r="W138" s="33">
        <v>21</v>
      </c>
      <c r="X138" s="13">
        <v>30.5</v>
      </c>
      <c r="Y138" s="12">
        <v>12280</v>
      </c>
      <c r="Z138" s="14">
        <v>5</v>
      </c>
      <c r="AA138" s="35">
        <f t="shared" si="17"/>
        <v>80</v>
      </c>
      <c r="AB138" s="30">
        <f t="shared" si="18"/>
        <v>4</v>
      </c>
    </row>
    <row r="139" spans="1:86" x14ac:dyDescent="0.2">
      <c r="A139" s="10">
        <v>25</v>
      </c>
      <c r="B139" s="11" t="s">
        <v>20</v>
      </c>
      <c r="C139" s="33">
        <v>22</v>
      </c>
      <c r="D139" s="13">
        <v>28</v>
      </c>
      <c r="E139" s="12">
        <v>12780</v>
      </c>
      <c r="F139" s="14">
        <v>11</v>
      </c>
      <c r="G139" s="15" t="s">
        <v>170</v>
      </c>
      <c r="H139" s="33">
        <v>9</v>
      </c>
      <c r="I139" s="13">
        <v>25</v>
      </c>
      <c r="J139" s="12">
        <v>5140</v>
      </c>
      <c r="K139" s="14">
        <v>24</v>
      </c>
      <c r="L139" s="15" t="s">
        <v>73</v>
      </c>
      <c r="M139" s="33">
        <v>5</v>
      </c>
      <c r="N139" s="13">
        <v>23.5</v>
      </c>
      <c r="O139" s="12">
        <v>2780</v>
      </c>
      <c r="P139" s="14">
        <v>28</v>
      </c>
      <c r="Q139" s="11" t="s">
        <v>117</v>
      </c>
      <c r="R139" s="33">
        <v>11</v>
      </c>
      <c r="S139" s="13">
        <v>26</v>
      </c>
      <c r="T139" s="12">
        <v>6460</v>
      </c>
      <c r="U139" s="14">
        <v>22</v>
      </c>
      <c r="V139" s="11" t="s">
        <v>165</v>
      </c>
      <c r="W139" s="33">
        <v>4</v>
      </c>
      <c r="X139" s="13">
        <v>25</v>
      </c>
      <c r="Y139" s="12">
        <v>2300</v>
      </c>
      <c r="Z139" s="14">
        <v>25</v>
      </c>
      <c r="AA139" s="35">
        <f t="shared" si="17"/>
        <v>51</v>
      </c>
      <c r="AB139" s="30">
        <f t="shared" si="18"/>
        <v>-25</v>
      </c>
    </row>
    <row r="140" spans="1:86" x14ac:dyDescent="0.2">
      <c r="A140" s="10">
        <v>26</v>
      </c>
      <c r="B140" s="11" t="s">
        <v>116</v>
      </c>
      <c r="C140" s="33">
        <v>33</v>
      </c>
      <c r="D140" s="13">
        <v>28</v>
      </c>
      <c r="E140" s="12">
        <v>19220</v>
      </c>
      <c r="F140" s="14">
        <v>1</v>
      </c>
      <c r="G140" s="15" t="s">
        <v>93</v>
      </c>
      <c r="H140" s="33">
        <v>4</v>
      </c>
      <c r="I140" s="13">
        <v>24.7</v>
      </c>
      <c r="J140" s="12">
        <v>2260</v>
      </c>
      <c r="K140" s="14">
        <v>28</v>
      </c>
      <c r="L140" s="15" t="s">
        <v>151</v>
      </c>
      <c r="M140" s="33">
        <v>13</v>
      </c>
      <c r="N140" s="13">
        <v>27.5</v>
      </c>
      <c r="O140" s="12">
        <v>7560</v>
      </c>
      <c r="P140" s="14">
        <v>12</v>
      </c>
      <c r="Q140" s="11" t="s">
        <v>130</v>
      </c>
      <c r="R140" s="33">
        <v>14</v>
      </c>
      <c r="S140" s="13">
        <v>24.9</v>
      </c>
      <c r="T140" s="12">
        <v>7880</v>
      </c>
      <c r="U140" s="14">
        <v>19</v>
      </c>
      <c r="V140" s="11" t="s">
        <v>34</v>
      </c>
      <c r="W140" s="33">
        <v>2</v>
      </c>
      <c r="X140" s="13">
        <v>24.4</v>
      </c>
      <c r="Y140" s="12">
        <v>1160</v>
      </c>
      <c r="Z140" s="14">
        <v>28</v>
      </c>
      <c r="AA140" s="35">
        <f t="shared" si="17"/>
        <v>66</v>
      </c>
      <c r="AB140" s="30">
        <f t="shared" si="18"/>
        <v>-10</v>
      </c>
    </row>
    <row r="141" spans="1:86" x14ac:dyDescent="0.2">
      <c r="A141" s="10">
        <v>27</v>
      </c>
      <c r="B141" s="11" t="s">
        <v>29</v>
      </c>
      <c r="C141" s="33">
        <v>8</v>
      </c>
      <c r="D141" s="13">
        <v>29.5</v>
      </c>
      <c r="E141" s="12">
        <v>4660</v>
      </c>
      <c r="F141" s="14">
        <v>27</v>
      </c>
      <c r="G141" s="15" t="s">
        <v>143</v>
      </c>
      <c r="H141" s="33">
        <v>21</v>
      </c>
      <c r="I141" s="13">
        <v>25</v>
      </c>
      <c r="J141" s="12">
        <v>11800</v>
      </c>
      <c r="K141" s="14">
        <v>9</v>
      </c>
      <c r="L141" s="15" t="s">
        <v>71</v>
      </c>
      <c r="M141" s="33">
        <v>16</v>
      </c>
      <c r="N141" s="13">
        <v>28</v>
      </c>
      <c r="O141" s="12">
        <v>9000</v>
      </c>
      <c r="P141" s="14">
        <v>10</v>
      </c>
      <c r="Q141" s="11" t="s">
        <v>137</v>
      </c>
      <c r="R141" s="33">
        <v>14</v>
      </c>
      <c r="S141" s="13">
        <v>25</v>
      </c>
      <c r="T141" s="12">
        <v>7700</v>
      </c>
      <c r="U141" s="14">
        <v>20</v>
      </c>
      <c r="V141" s="11" t="s">
        <v>45</v>
      </c>
      <c r="W141" s="33">
        <v>11</v>
      </c>
      <c r="X141" s="13">
        <v>25</v>
      </c>
      <c r="Y141" s="12">
        <v>6180</v>
      </c>
      <c r="Z141" s="14">
        <v>13</v>
      </c>
      <c r="AA141" s="35">
        <f t="shared" si="17"/>
        <v>70</v>
      </c>
      <c r="AB141" s="30">
        <f t="shared" si="18"/>
        <v>-6</v>
      </c>
    </row>
    <row r="142" spans="1:86" x14ac:dyDescent="0.2">
      <c r="A142" s="10">
        <v>28</v>
      </c>
      <c r="B142" s="11" t="s">
        <v>102</v>
      </c>
      <c r="C142" s="33">
        <v>15</v>
      </c>
      <c r="D142" s="13">
        <v>33.299999999999997</v>
      </c>
      <c r="E142" s="12">
        <v>8620</v>
      </c>
      <c r="F142" s="14">
        <v>18</v>
      </c>
      <c r="G142" s="15" t="s">
        <v>59</v>
      </c>
      <c r="H142" s="33">
        <v>10</v>
      </c>
      <c r="I142" s="13">
        <v>23</v>
      </c>
      <c r="J142" s="12">
        <v>5420</v>
      </c>
      <c r="K142" s="14">
        <v>23</v>
      </c>
      <c r="L142" s="15" t="s">
        <v>24</v>
      </c>
      <c r="M142" s="33">
        <v>27</v>
      </c>
      <c r="N142" s="13">
        <v>33.9</v>
      </c>
      <c r="O142" s="12">
        <v>15820</v>
      </c>
      <c r="P142" s="14">
        <v>3</v>
      </c>
      <c r="Q142" s="11" t="s">
        <v>88</v>
      </c>
      <c r="R142" s="33">
        <v>4</v>
      </c>
      <c r="S142" s="13">
        <v>26.7</v>
      </c>
      <c r="T142" s="12">
        <v>2300</v>
      </c>
      <c r="U142" s="14">
        <v>29</v>
      </c>
      <c r="V142" s="11" t="s">
        <v>132</v>
      </c>
      <c r="W142" s="33">
        <v>1</v>
      </c>
      <c r="X142" s="13">
        <v>20.7</v>
      </c>
      <c r="Y142" s="12">
        <v>520</v>
      </c>
      <c r="Z142" s="14">
        <v>30</v>
      </c>
      <c r="AA142" s="35">
        <f t="shared" si="17"/>
        <v>57</v>
      </c>
      <c r="AB142" s="30">
        <f t="shared" si="18"/>
        <v>-19</v>
      </c>
    </row>
    <row r="143" spans="1:86" x14ac:dyDescent="0.2">
      <c r="A143" s="10">
        <v>29</v>
      </c>
      <c r="B143" s="11" t="s">
        <v>40</v>
      </c>
      <c r="C143" s="33">
        <v>11</v>
      </c>
      <c r="D143" s="13">
        <v>30.2</v>
      </c>
      <c r="E143" s="12">
        <v>6140</v>
      </c>
      <c r="F143" s="14">
        <v>23</v>
      </c>
      <c r="G143" s="15" t="s">
        <v>79</v>
      </c>
      <c r="H143" s="33">
        <v>20</v>
      </c>
      <c r="I143" s="13">
        <v>31.4</v>
      </c>
      <c r="J143" s="12">
        <v>11300</v>
      </c>
      <c r="K143" s="14">
        <v>10</v>
      </c>
      <c r="L143" s="15" t="s">
        <v>145</v>
      </c>
      <c r="M143" s="33">
        <v>8</v>
      </c>
      <c r="N143" s="13">
        <v>22.7</v>
      </c>
      <c r="O143" s="12">
        <v>4420</v>
      </c>
      <c r="P143" s="14">
        <v>20</v>
      </c>
      <c r="Q143" s="11" t="s">
        <v>16</v>
      </c>
      <c r="R143" s="33">
        <v>25</v>
      </c>
      <c r="S143" s="13">
        <v>33.5</v>
      </c>
      <c r="T143" s="12">
        <v>14280</v>
      </c>
      <c r="U143" s="14">
        <v>5</v>
      </c>
      <c r="V143" s="11" t="s">
        <v>125</v>
      </c>
      <c r="W143" s="33">
        <v>3</v>
      </c>
      <c r="X143" s="13">
        <v>20.2</v>
      </c>
      <c r="Y143" s="12">
        <v>1560</v>
      </c>
      <c r="Z143" s="14">
        <v>27</v>
      </c>
      <c r="AA143" s="35">
        <f t="shared" si="17"/>
        <v>67</v>
      </c>
      <c r="AB143" s="30">
        <f t="shared" si="18"/>
        <v>-9</v>
      </c>
    </row>
    <row r="144" spans="1:86" x14ac:dyDescent="0.2">
      <c r="A144" s="10">
        <v>30</v>
      </c>
      <c r="B144" s="11" t="s">
        <v>129</v>
      </c>
      <c r="C144" s="33">
        <v>19</v>
      </c>
      <c r="D144" s="13">
        <v>35</v>
      </c>
      <c r="E144" s="12">
        <v>10720</v>
      </c>
      <c r="F144" s="14">
        <v>13</v>
      </c>
      <c r="G144" s="15" t="s">
        <v>75</v>
      </c>
      <c r="H144" s="33">
        <v>13</v>
      </c>
      <c r="I144" s="13">
        <v>24.3</v>
      </c>
      <c r="J144" s="12">
        <v>7180</v>
      </c>
      <c r="K144" s="14">
        <v>20</v>
      </c>
      <c r="L144" s="15" t="s">
        <v>120</v>
      </c>
      <c r="M144" s="33">
        <v>17</v>
      </c>
      <c r="N144" s="13">
        <v>28</v>
      </c>
      <c r="O144" s="12">
        <v>9360</v>
      </c>
      <c r="P144" s="14">
        <v>9</v>
      </c>
      <c r="Q144" s="11" t="s">
        <v>179</v>
      </c>
      <c r="R144" s="33">
        <v>15</v>
      </c>
      <c r="S144" s="13">
        <v>25.2</v>
      </c>
      <c r="T144" s="12">
        <v>8460</v>
      </c>
      <c r="U144" s="14">
        <v>17</v>
      </c>
      <c r="V144" s="11" t="s">
        <v>23</v>
      </c>
      <c r="W144" s="33">
        <v>28</v>
      </c>
      <c r="X144" s="13">
        <v>42</v>
      </c>
      <c r="Y144" s="12">
        <v>17200</v>
      </c>
      <c r="Z144" s="14">
        <v>2</v>
      </c>
      <c r="AA144" s="35">
        <f t="shared" si="17"/>
        <v>92</v>
      </c>
      <c r="AB144" s="30">
        <f t="shared" si="18"/>
        <v>16</v>
      </c>
    </row>
    <row r="145" spans="1:28" x14ac:dyDescent="0.2">
      <c r="A145" s="61" t="s">
        <v>162</v>
      </c>
      <c r="B145" s="62" t="s">
        <v>3</v>
      </c>
      <c r="C145" s="62"/>
      <c r="D145" s="62"/>
      <c r="E145" s="62"/>
      <c r="F145" s="62"/>
      <c r="G145" s="62" t="s">
        <v>6</v>
      </c>
      <c r="H145" s="62"/>
      <c r="I145" s="62"/>
      <c r="J145" s="62"/>
      <c r="K145" s="62"/>
      <c r="L145" s="62" t="s">
        <v>5</v>
      </c>
      <c r="M145" s="62"/>
      <c r="N145" s="62"/>
      <c r="O145" s="62"/>
      <c r="P145" s="62"/>
      <c r="Q145" s="62" t="s">
        <v>12</v>
      </c>
      <c r="R145" s="62"/>
      <c r="S145" s="62"/>
      <c r="T145" s="62"/>
      <c r="U145" s="62"/>
      <c r="V145" s="62" t="s">
        <v>11</v>
      </c>
      <c r="W145" s="62"/>
      <c r="X145" s="62"/>
      <c r="Y145" s="62"/>
      <c r="Z145" s="62"/>
      <c r="AA145" s="63" t="s">
        <v>9</v>
      </c>
      <c r="AB145" s="64" t="s">
        <v>160</v>
      </c>
    </row>
    <row r="146" spans="1:28" x14ac:dyDescent="0.2">
      <c r="A146" s="65" t="s">
        <v>15</v>
      </c>
      <c r="B146" s="62" t="s">
        <v>4</v>
      </c>
      <c r="C146" s="62"/>
      <c r="D146" s="62"/>
      <c r="E146" s="62"/>
      <c r="F146" s="62"/>
      <c r="G146" s="62" t="s">
        <v>4</v>
      </c>
      <c r="H146" s="62"/>
      <c r="I146" s="62"/>
      <c r="J146" s="62"/>
      <c r="K146" s="62"/>
      <c r="L146" s="62" t="s">
        <v>4</v>
      </c>
      <c r="M146" s="62"/>
      <c r="N146" s="62"/>
      <c r="O146" s="62"/>
      <c r="P146" s="62"/>
      <c r="Q146" s="62" t="s">
        <v>4</v>
      </c>
      <c r="R146" s="62"/>
      <c r="S146" s="62"/>
      <c r="T146" s="62"/>
      <c r="U146" s="62"/>
      <c r="V146" s="62" t="s">
        <v>4</v>
      </c>
      <c r="W146" s="62"/>
      <c r="X146" s="62"/>
      <c r="Y146" s="62"/>
      <c r="Z146" s="62"/>
      <c r="AA146" s="63" t="s">
        <v>4</v>
      </c>
      <c r="AB146" s="66" t="s">
        <v>161</v>
      </c>
    </row>
    <row r="147" spans="1:28" x14ac:dyDescent="0.2">
      <c r="A147" s="67">
        <v>2017</v>
      </c>
      <c r="B147" s="62">
        <f>SUM(C115:C144)</f>
        <v>542</v>
      </c>
      <c r="C147" s="62"/>
      <c r="D147" s="62"/>
      <c r="E147" s="62"/>
      <c r="F147" s="62"/>
      <c r="G147" s="62">
        <f>SUM(H115:H144)</f>
        <v>495</v>
      </c>
      <c r="H147" s="62"/>
      <c r="I147" s="62"/>
      <c r="J147" s="62"/>
      <c r="K147" s="62"/>
      <c r="L147" s="62">
        <f>SUM(M115:M144)</f>
        <v>397</v>
      </c>
      <c r="M147" s="62"/>
      <c r="N147" s="62"/>
      <c r="O147" s="62"/>
      <c r="P147" s="62"/>
      <c r="Q147" s="62">
        <f>SUM(R115:R144)</f>
        <v>474</v>
      </c>
      <c r="R147" s="62"/>
      <c r="S147" s="62"/>
      <c r="T147" s="62"/>
      <c r="U147" s="62"/>
      <c r="V147" s="62">
        <f>SUM(W115:W144)</f>
        <v>367</v>
      </c>
      <c r="W147" s="62"/>
      <c r="X147" s="62"/>
      <c r="Y147" s="62"/>
      <c r="Z147" s="62"/>
      <c r="AA147" s="63">
        <f>SUM(AA115:AA144)</f>
        <v>2275</v>
      </c>
      <c r="AB147" s="68">
        <f>SUM(AA147)/30</f>
        <v>75.833333333333329</v>
      </c>
    </row>
  </sheetData>
  <mergeCells count="990">
    <mergeCell ref="BJ55:BL55"/>
    <mergeCell ref="BO55:BQ55"/>
    <mergeCell ref="BT55:BV55"/>
    <mergeCell ref="BY55:CA55"/>
    <mergeCell ref="CD55:CF55"/>
    <mergeCell ref="BJ53:BL53"/>
    <mergeCell ref="BO53:BQ53"/>
    <mergeCell ref="BT53:BV53"/>
    <mergeCell ref="BY53:CA53"/>
    <mergeCell ref="CD53:CF53"/>
    <mergeCell ref="BJ54:BL54"/>
    <mergeCell ref="BO54:BQ54"/>
    <mergeCell ref="BT54:BV54"/>
    <mergeCell ref="BY54:CA54"/>
    <mergeCell ref="CD54:CF54"/>
    <mergeCell ref="BJ51:BL51"/>
    <mergeCell ref="BO51:BQ51"/>
    <mergeCell ref="BT51:BV51"/>
    <mergeCell ref="BY51:CA51"/>
    <mergeCell ref="CD51:CF51"/>
    <mergeCell ref="BJ52:BL52"/>
    <mergeCell ref="BO52:BQ52"/>
    <mergeCell ref="BT52:BV52"/>
    <mergeCell ref="BY52:CA52"/>
    <mergeCell ref="CD52:CF52"/>
    <mergeCell ref="BJ49:BL49"/>
    <mergeCell ref="BO49:BQ49"/>
    <mergeCell ref="BT49:BV49"/>
    <mergeCell ref="BY49:CA49"/>
    <mergeCell ref="CD49:CF49"/>
    <mergeCell ref="BJ50:BL50"/>
    <mergeCell ref="BO50:BQ50"/>
    <mergeCell ref="BT50:BV50"/>
    <mergeCell ref="BY50:CA50"/>
    <mergeCell ref="CD50:CF50"/>
    <mergeCell ref="BJ47:BL47"/>
    <mergeCell ref="BO47:BQ47"/>
    <mergeCell ref="BT47:BV47"/>
    <mergeCell ref="BY47:CA47"/>
    <mergeCell ref="CD47:CF47"/>
    <mergeCell ref="BJ48:BL48"/>
    <mergeCell ref="BO48:BQ48"/>
    <mergeCell ref="BT48:BV48"/>
    <mergeCell ref="BY48:CA48"/>
    <mergeCell ref="CD48:CF48"/>
    <mergeCell ref="BJ45:BL45"/>
    <mergeCell ref="BO45:BQ45"/>
    <mergeCell ref="BT45:BV45"/>
    <mergeCell ref="BY45:CA45"/>
    <mergeCell ref="CD45:CF45"/>
    <mergeCell ref="BJ46:BL46"/>
    <mergeCell ref="BO46:BQ46"/>
    <mergeCell ref="BT46:BV46"/>
    <mergeCell ref="BY46:CA46"/>
    <mergeCell ref="CD46:CF46"/>
    <mergeCell ref="BT42:BV42"/>
    <mergeCell ref="BY42:CA42"/>
    <mergeCell ref="CD42:CF42"/>
    <mergeCell ref="BJ43:BL43"/>
    <mergeCell ref="BO43:BQ43"/>
    <mergeCell ref="BT43:BV43"/>
    <mergeCell ref="BY43:CA43"/>
    <mergeCell ref="CD43:CF43"/>
    <mergeCell ref="BJ44:BL44"/>
    <mergeCell ref="BO44:BQ44"/>
    <mergeCell ref="BT44:BV44"/>
    <mergeCell ref="BY44:CA44"/>
    <mergeCell ref="CD44:CF44"/>
    <mergeCell ref="BG38:CH38"/>
    <mergeCell ref="BG39:BG40"/>
    <mergeCell ref="BH39:BL39"/>
    <mergeCell ref="BM39:BQ39"/>
    <mergeCell ref="BR39:BV39"/>
    <mergeCell ref="BW39:CA39"/>
    <mergeCell ref="CB39:CF39"/>
    <mergeCell ref="BJ40:BL40"/>
    <mergeCell ref="BO40:BQ40"/>
    <mergeCell ref="BT40:BV40"/>
    <mergeCell ref="BY40:CA40"/>
    <mergeCell ref="CD40:CF40"/>
    <mergeCell ref="BJ41:BL41"/>
    <mergeCell ref="BO41:BQ41"/>
    <mergeCell ref="BT41:BV41"/>
    <mergeCell ref="BY41:CA41"/>
    <mergeCell ref="CD41:CF41"/>
    <mergeCell ref="BJ42:BL42"/>
    <mergeCell ref="BO42:BQ42"/>
    <mergeCell ref="A112:AB112"/>
    <mergeCell ref="B113:F113"/>
    <mergeCell ref="G113:K113"/>
    <mergeCell ref="L113:P113"/>
    <mergeCell ref="Q113:U113"/>
    <mergeCell ref="V113:Z113"/>
    <mergeCell ref="B145:F145"/>
    <mergeCell ref="G145:K145"/>
    <mergeCell ref="L145:P145"/>
    <mergeCell ref="Q145:U145"/>
    <mergeCell ref="V145:Z145"/>
    <mergeCell ref="AG105:AI105"/>
    <mergeCell ref="AL105:AN105"/>
    <mergeCell ref="AQ105:AS105"/>
    <mergeCell ref="AV105:AX105"/>
    <mergeCell ref="BA105:BC105"/>
    <mergeCell ref="AG106:AI106"/>
    <mergeCell ref="AL106:AN106"/>
    <mergeCell ref="AQ106:AS106"/>
    <mergeCell ref="AV106:AX106"/>
    <mergeCell ref="BA106:BC106"/>
    <mergeCell ref="AG103:AI103"/>
    <mergeCell ref="AL103:AN103"/>
    <mergeCell ref="AQ103:AS103"/>
    <mergeCell ref="AV103:AX103"/>
    <mergeCell ref="BA103:BC103"/>
    <mergeCell ref="AG104:AI104"/>
    <mergeCell ref="AL104:AN104"/>
    <mergeCell ref="AQ104:AS104"/>
    <mergeCell ref="AV104:AX104"/>
    <mergeCell ref="BA104:BC104"/>
    <mergeCell ref="AG101:AI101"/>
    <mergeCell ref="AL101:AN101"/>
    <mergeCell ref="AQ101:AS101"/>
    <mergeCell ref="AV101:AX101"/>
    <mergeCell ref="BA101:BC101"/>
    <mergeCell ref="AG102:AI102"/>
    <mergeCell ref="AL102:AN102"/>
    <mergeCell ref="AQ102:AS102"/>
    <mergeCell ref="AV102:AX102"/>
    <mergeCell ref="BA102:BC102"/>
    <mergeCell ref="AG99:AI99"/>
    <mergeCell ref="AL99:AN99"/>
    <mergeCell ref="AQ99:AS99"/>
    <mergeCell ref="AV99:AX99"/>
    <mergeCell ref="BA99:BC99"/>
    <mergeCell ref="AG100:AI100"/>
    <mergeCell ref="AL100:AN100"/>
    <mergeCell ref="AQ100:AS100"/>
    <mergeCell ref="AV100:AX100"/>
    <mergeCell ref="BA100:BC100"/>
    <mergeCell ref="AG97:AI97"/>
    <mergeCell ref="AL97:AN97"/>
    <mergeCell ref="AQ97:AS97"/>
    <mergeCell ref="AV97:AX97"/>
    <mergeCell ref="BA97:BC97"/>
    <mergeCell ref="AG98:AI98"/>
    <mergeCell ref="AL98:AN98"/>
    <mergeCell ref="AQ98:AS98"/>
    <mergeCell ref="AV98:AX98"/>
    <mergeCell ref="BA98:BC98"/>
    <mergeCell ref="AG95:AI95"/>
    <mergeCell ref="AL95:AN95"/>
    <mergeCell ref="AQ95:AS95"/>
    <mergeCell ref="AV95:AX95"/>
    <mergeCell ref="BA95:BC95"/>
    <mergeCell ref="AG96:AI96"/>
    <mergeCell ref="AL96:AN96"/>
    <mergeCell ref="AQ96:AS96"/>
    <mergeCell ref="AV96:AX96"/>
    <mergeCell ref="BA96:BC96"/>
    <mergeCell ref="AG93:AI93"/>
    <mergeCell ref="AL93:AN93"/>
    <mergeCell ref="AQ93:AS93"/>
    <mergeCell ref="AV93:AX93"/>
    <mergeCell ref="BA93:BC93"/>
    <mergeCell ref="AG94:AI94"/>
    <mergeCell ref="AL94:AN94"/>
    <mergeCell ref="AQ94:AS94"/>
    <mergeCell ref="AV94:AX94"/>
    <mergeCell ref="BA94:BC94"/>
    <mergeCell ref="CD91:CF91"/>
    <mergeCell ref="AG92:AI92"/>
    <mergeCell ref="AL92:AN92"/>
    <mergeCell ref="AQ92:AS92"/>
    <mergeCell ref="AV92:AX92"/>
    <mergeCell ref="BA92:BC92"/>
    <mergeCell ref="BJ92:BL92"/>
    <mergeCell ref="BO92:BQ92"/>
    <mergeCell ref="BT92:BV92"/>
    <mergeCell ref="BY92:CA92"/>
    <mergeCell ref="CD92:CF92"/>
    <mergeCell ref="AG91:AI91"/>
    <mergeCell ref="AL91:AN91"/>
    <mergeCell ref="AQ91:AS91"/>
    <mergeCell ref="AV91:AX91"/>
    <mergeCell ref="BA91:BC91"/>
    <mergeCell ref="BJ91:BL91"/>
    <mergeCell ref="BO91:BQ91"/>
    <mergeCell ref="BT91:BV91"/>
    <mergeCell ref="BY91:CA91"/>
    <mergeCell ref="CD89:CF89"/>
    <mergeCell ref="AG90:AI90"/>
    <mergeCell ref="AL90:AN90"/>
    <mergeCell ref="AQ90:AS90"/>
    <mergeCell ref="AV90:AX90"/>
    <mergeCell ref="BA90:BC90"/>
    <mergeCell ref="BJ90:BL90"/>
    <mergeCell ref="BO90:BQ90"/>
    <mergeCell ref="BT90:BV90"/>
    <mergeCell ref="BY90:CA90"/>
    <mergeCell ref="CD90:CF90"/>
    <mergeCell ref="AG89:AI89"/>
    <mergeCell ref="AL89:AN89"/>
    <mergeCell ref="AQ89:AS89"/>
    <mergeCell ref="AV89:AX89"/>
    <mergeCell ref="BA89:BC89"/>
    <mergeCell ref="BJ89:BL89"/>
    <mergeCell ref="BO89:BQ89"/>
    <mergeCell ref="BT89:BV89"/>
    <mergeCell ref="BY89:CA89"/>
    <mergeCell ref="CD87:CF87"/>
    <mergeCell ref="AG88:AI88"/>
    <mergeCell ref="AL88:AN88"/>
    <mergeCell ref="AQ88:AS88"/>
    <mergeCell ref="AV88:AX88"/>
    <mergeCell ref="BA88:BC88"/>
    <mergeCell ref="BJ88:BL88"/>
    <mergeCell ref="BO88:BQ88"/>
    <mergeCell ref="BT88:BV88"/>
    <mergeCell ref="BY88:CA88"/>
    <mergeCell ref="CD88:CF88"/>
    <mergeCell ref="AG87:AI87"/>
    <mergeCell ref="AL87:AN87"/>
    <mergeCell ref="AQ87:AS87"/>
    <mergeCell ref="AV87:AX87"/>
    <mergeCell ref="BA87:BC87"/>
    <mergeCell ref="BJ87:BL87"/>
    <mergeCell ref="BO87:BQ87"/>
    <mergeCell ref="BT87:BV87"/>
    <mergeCell ref="BY87:CA87"/>
    <mergeCell ref="CD85:CF85"/>
    <mergeCell ref="AG86:AI86"/>
    <mergeCell ref="AL86:AN86"/>
    <mergeCell ref="AQ86:AS86"/>
    <mergeCell ref="AV86:AX86"/>
    <mergeCell ref="BA86:BC86"/>
    <mergeCell ref="BJ86:BL86"/>
    <mergeCell ref="BO86:BQ86"/>
    <mergeCell ref="BT86:BV86"/>
    <mergeCell ref="BY86:CA86"/>
    <mergeCell ref="CD86:CF86"/>
    <mergeCell ref="AG85:AI85"/>
    <mergeCell ref="AL85:AN85"/>
    <mergeCell ref="AQ85:AS85"/>
    <mergeCell ref="AV85:AX85"/>
    <mergeCell ref="BA85:BC85"/>
    <mergeCell ref="BJ85:BL85"/>
    <mergeCell ref="BO85:BQ85"/>
    <mergeCell ref="BT85:BV85"/>
    <mergeCell ref="BY85:CA85"/>
    <mergeCell ref="CD83:CF83"/>
    <mergeCell ref="AG84:AI84"/>
    <mergeCell ref="AL84:AN84"/>
    <mergeCell ref="AQ84:AS84"/>
    <mergeCell ref="AV84:AX84"/>
    <mergeCell ref="BA84:BC84"/>
    <mergeCell ref="BJ84:BL84"/>
    <mergeCell ref="BO84:BQ84"/>
    <mergeCell ref="BT84:BV84"/>
    <mergeCell ref="BY84:CA84"/>
    <mergeCell ref="CD84:CF84"/>
    <mergeCell ref="AG83:AI83"/>
    <mergeCell ref="AL83:AN83"/>
    <mergeCell ref="AQ83:AS83"/>
    <mergeCell ref="AV83:AX83"/>
    <mergeCell ref="BA83:BC83"/>
    <mergeCell ref="BJ83:BL83"/>
    <mergeCell ref="BO83:BQ83"/>
    <mergeCell ref="BT83:BV83"/>
    <mergeCell ref="BY83:CA83"/>
    <mergeCell ref="CD81:CF81"/>
    <mergeCell ref="AG82:AI82"/>
    <mergeCell ref="AL82:AN82"/>
    <mergeCell ref="AQ82:AS82"/>
    <mergeCell ref="AV82:AX82"/>
    <mergeCell ref="BA82:BC82"/>
    <mergeCell ref="BJ82:BL82"/>
    <mergeCell ref="BO82:BQ82"/>
    <mergeCell ref="BT82:BV82"/>
    <mergeCell ref="BY82:CA82"/>
    <mergeCell ref="CD82:CF82"/>
    <mergeCell ref="AG81:AI81"/>
    <mergeCell ref="AL81:AN81"/>
    <mergeCell ref="AQ81:AS81"/>
    <mergeCell ref="AV81:AX81"/>
    <mergeCell ref="BA81:BC81"/>
    <mergeCell ref="BJ81:BL81"/>
    <mergeCell ref="BO81:BQ81"/>
    <mergeCell ref="BT81:BV81"/>
    <mergeCell ref="BY81:CA81"/>
    <mergeCell ref="CD79:CF79"/>
    <mergeCell ref="AG80:AI80"/>
    <mergeCell ref="AL80:AN80"/>
    <mergeCell ref="AQ80:AS80"/>
    <mergeCell ref="AV80:AX80"/>
    <mergeCell ref="BA80:BC80"/>
    <mergeCell ref="BJ80:BL80"/>
    <mergeCell ref="BO80:BQ80"/>
    <mergeCell ref="BT80:BV80"/>
    <mergeCell ref="BY80:CA80"/>
    <mergeCell ref="CD80:CF80"/>
    <mergeCell ref="AG79:AI79"/>
    <mergeCell ref="AL79:AN79"/>
    <mergeCell ref="AQ79:AS79"/>
    <mergeCell ref="AV79:AX79"/>
    <mergeCell ref="BA79:BC79"/>
    <mergeCell ref="BJ79:BL79"/>
    <mergeCell ref="BO79:BQ79"/>
    <mergeCell ref="BT79:BV79"/>
    <mergeCell ref="BY79:CA79"/>
    <mergeCell ref="BJ77:BL77"/>
    <mergeCell ref="BO77:BQ77"/>
    <mergeCell ref="BT77:BV77"/>
    <mergeCell ref="BY77:CA77"/>
    <mergeCell ref="CD77:CF77"/>
    <mergeCell ref="AG78:AI78"/>
    <mergeCell ref="AL78:AN78"/>
    <mergeCell ref="AQ78:AS78"/>
    <mergeCell ref="AV78:AX78"/>
    <mergeCell ref="BA78:BC78"/>
    <mergeCell ref="BJ78:BL78"/>
    <mergeCell ref="BO78:BQ78"/>
    <mergeCell ref="BT78:BV78"/>
    <mergeCell ref="BY78:CA78"/>
    <mergeCell ref="CD78:CF78"/>
    <mergeCell ref="BJ129:BL129"/>
    <mergeCell ref="BO129:BQ129"/>
    <mergeCell ref="BT129:BV129"/>
    <mergeCell ref="BY129:CA129"/>
    <mergeCell ref="CD129:CF129"/>
    <mergeCell ref="AD75:BE75"/>
    <mergeCell ref="BG75:CH75"/>
    <mergeCell ref="AD76:AD77"/>
    <mergeCell ref="AE76:AI76"/>
    <mergeCell ref="AJ76:AN76"/>
    <mergeCell ref="AO76:AS76"/>
    <mergeCell ref="AT76:AX76"/>
    <mergeCell ref="AY76:BC76"/>
    <mergeCell ref="BG76:BG77"/>
    <mergeCell ref="BH76:BL76"/>
    <mergeCell ref="BM76:BQ76"/>
    <mergeCell ref="BR76:BV76"/>
    <mergeCell ref="BW76:CA76"/>
    <mergeCell ref="CB76:CF76"/>
    <mergeCell ref="AG77:AI77"/>
    <mergeCell ref="AL77:AN77"/>
    <mergeCell ref="AQ77:AS77"/>
    <mergeCell ref="AV77:AX77"/>
    <mergeCell ref="BA77:BC77"/>
    <mergeCell ref="BJ127:BL127"/>
    <mergeCell ref="BO127:BQ127"/>
    <mergeCell ref="BT127:BV127"/>
    <mergeCell ref="BY127:CA127"/>
    <mergeCell ref="CD127:CF127"/>
    <mergeCell ref="BJ128:BL128"/>
    <mergeCell ref="BO128:BQ128"/>
    <mergeCell ref="BT128:BV128"/>
    <mergeCell ref="BY128:CA128"/>
    <mergeCell ref="CD128:CF128"/>
    <mergeCell ref="BJ125:BL125"/>
    <mergeCell ref="BO125:BQ125"/>
    <mergeCell ref="BT125:BV125"/>
    <mergeCell ref="BY125:CA125"/>
    <mergeCell ref="CD125:CF125"/>
    <mergeCell ref="BJ126:BL126"/>
    <mergeCell ref="BO126:BQ126"/>
    <mergeCell ref="BT126:BV126"/>
    <mergeCell ref="BY126:CA126"/>
    <mergeCell ref="CD126:CF126"/>
    <mergeCell ref="BJ123:BL123"/>
    <mergeCell ref="BO123:BQ123"/>
    <mergeCell ref="BT123:BV123"/>
    <mergeCell ref="BY123:CA123"/>
    <mergeCell ref="CD123:CF123"/>
    <mergeCell ref="BJ124:BL124"/>
    <mergeCell ref="BO124:BQ124"/>
    <mergeCell ref="BT124:BV124"/>
    <mergeCell ref="BY124:CA124"/>
    <mergeCell ref="CD124:CF124"/>
    <mergeCell ref="BJ121:BL121"/>
    <mergeCell ref="BO121:BQ121"/>
    <mergeCell ref="BT121:BV121"/>
    <mergeCell ref="BY121:CA121"/>
    <mergeCell ref="CD121:CF121"/>
    <mergeCell ref="BJ122:BL122"/>
    <mergeCell ref="BO122:BQ122"/>
    <mergeCell ref="BT122:BV122"/>
    <mergeCell ref="BY122:CA122"/>
    <mergeCell ref="CD122:CF122"/>
    <mergeCell ref="BJ119:BL119"/>
    <mergeCell ref="BO119:BQ119"/>
    <mergeCell ref="BT119:BV119"/>
    <mergeCell ref="BY119:CA119"/>
    <mergeCell ref="CD119:CF119"/>
    <mergeCell ref="BJ120:BL120"/>
    <mergeCell ref="BO120:BQ120"/>
    <mergeCell ref="BT120:BV120"/>
    <mergeCell ref="BY120:CA120"/>
    <mergeCell ref="CD120:CF120"/>
    <mergeCell ref="BT116:BV116"/>
    <mergeCell ref="BY116:CA116"/>
    <mergeCell ref="CD116:CF116"/>
    <mergeCell ref="BJ117:BL117"/>
    <mergeCell ref="BO117:BQ117"/>
    <mergeCell ref="BT117:BV117"/>
    <mergeCell ref="BY117:CA117"/>
    <mergeCell ref="CD117:CF117"/>
    <mergeCell ref="BJ118:BL118"/>
    <mergeCell ref="BO118:BQ118"/>
    <mergeCell ref="BT118:BV118"/>
    <mergeCell ref="BY118:CA118"/>
    <mergeCell ref="CD118:CF118"/>
    <mergeCell ref="BG112:CH112"/>
    <mergeCell ref="BG113:BG114"/>
    <mergeCell ref="BH113:BL113"/>
    <mergeCell ref="BM113:BQ113"/>
    <mergeCell ref="BR113:BV113"/>
    <mergeCell ref="BW113:CA113"/>
    <mergeCell ref="CB113:CF113"/>
    <mergeCell ref="BJ114:BL114"/>
    <mergeCell ref="BO114:BQ114"/>
    <mergeCell ref="BT114:BV114"/>
    <mergeCell ref="BY114:CA114"/>
    <mergeCell ref="CD114:CF114"/>
    <mergeCell ref="BJ115:BL115"/>
    <mergeCell ref="BO115:BQ115"/>
    <mergeCell ref="BT115:BV115"/>
    <mergeCell ref="BY115:CA115"/>
    <mergeCell ref="CD115:CF115"/>
    <mergeCell ref="BJ116:BL116"/>
    <mergeCell ref="BO116:BQ116"/>
    <mergeCell ref="AG129:AI129"/>
    <mergeCell ref="AL129:AN129"/>
    <mergeCell ref="AQ129:AS129"/>
    <mergeCell ref="AV129:AX129"/>
    <mergeCell ref="BA129:BC129"/>
    <mergeCell ref="AG127:AI127"/>
    <mergeCell ref="AL127:AN127"/>
    <mergeCell ref="AQ127:AS127"/>
    <mergeCell ref="AV127:AX127"/>
    <mergeCell ref="BA127:BC127"/>
    <mergeCell ref="AG128:AI128"/>
    <mergeCell ref="AL128:AN128"/>
    <mergeCell ref="AQ128:AS128"/>
    <mergeCell ref="AV128:AX128"/>
    <mergeCell ref="BA128:BC128"/>
    <mergeCell ref="AG125:AI125"/>
    <mergeCell ref="AL125:AN125"/>
    <mergeCell ref="AQ125:AS125"/>
    <mergeCell ref="AV125:AX125"/>
    <mergeCell ref="BA125:BC125"/>
    <mergeCell ref="AG126:AI126"/>
    <mergeCell ref="AL126:AN126"/>
    <mergeCell ref="AQ126:AS126"/>
    <mergeCell ref="AV126:AX126"/>
    <mergeCell ref="BA126:BC126"/>
    <mergeCell ref="AG123:AI123"/>
    <mergeCell ref="AL123:AN123"/>
    <mergeCell ref="AQ123:AS123"/>
    <mergeCell ref="AV123:AX123"/>
    <mergeCell ref="BA123:BC123"/>
    <mergeCell ref="AG124:AI124"/>
    <mergeCell ref="AL124:AN124"/>
    <mergeCell ref="AQ124:AS124"/>
    <mergeCell ref="AV124:AX124"/>
    <mergeCell ref="BA124:BC124"/>
    <mergeCell ref="AG121:AI121"/>
    <mergeCell ref="AL121:AN121"/>
    <mergeCell ref="AQ121:AS121"/>
    <mergeCell ref="AV121:AX121"/>
    <mergeCell ref="BA121:BC121"/>
    <mergeCell ref="AG122:AI122"/>
    <mergeCell ref="AL122:AN122"/>
    <mergeCell ref="AQ122:AS122"/>
    <mergeCell ref="AV122:AX122"/>
    <mergeCell ref="BA122:BC122"/>
    <mergeCell ref="AG119:AI119"/>
    <mergeCell ref="AL119:AN119"/>
    <mergeCell ref="AQ119:AS119"/>
    <mergeCell ref="AV119:AX119"/>
    <mergeCell ref="BA119:BC119"/>
    <mergeCell ref="AG120:AI120"/>
    <mergeCell ref="AL120:AN120"/>
    <mergeCell ref="AQ120:AS120"/>
    <mergeCell ref="AV120:AX120"/>
    <mergeCell ref="BA120:BC120"/>
    <mergeCell ref="AQ116:AS116"/>
    <mergeCell ref="AV116:AX116"/>
    <mergeCell ref="BA116:BC116"/>
    <mergeCell ref="AG117:AI117"/>
    <mergeCell ref="AL117:AN117"/>
    <mergeCell ref="AQ117:AS117"/>
    <mergeCell ref="AV117:AX117"/>
    <mergeCell ref="BA117:BC117"/>
    <mergeCell ref="AG118:AI118"/>
    <mergeCell ref="AL118:AN118"/>
    <mergeCell ref="AQ118:AS118"/>
    <mergeCell ref="AV118:AX118"/>
    <mergeCell ref="BA118:BC118"/>
    <mergeCell ref="AD112:BE112"/>
    <mergeCell ref="AD113:AD114"/>
    <mergeCell ref="AE113:AI113"/>
    <mergeCell ref="AJ113:AN113"/>
    <mergeCell ref="AO113:AS113"/>
    <mergeCell ref="AT113:AX113"/>
    <mergeCell ref="AY113:BC113"/>
    <mergeCell ref="AG114:AI114"/>
    <mergeCell ref="AL114:AN114"/>
    <mergeCell ref="AQ114:AS114"/>
    <mergeCell ref="AV114:AX114"/>
    <mergeCell ref="BA114:BC114"/>
    <mergeCell ref="AG115:AI115"/>
    <mergeCell ref="AL115:AN115"/>
    <mergeCell ref="AQ115:AS115"/>
    <mergeCell ref="AV115:AX115"/>
    <mergeCell ref="BA115:BC115"/>
    <mergeCell ref="AG116:AI116"/>
    <mergeCell ref="AL116:AN116"/>
    <mergeCell ref="B146:F146"/>
    <mergeCell ref="G146:K146"/>
    <mergeCell ref="L146:P146"/>
    <mergeCell ref="Q146:U146"/>
    <mergeCell ref="V146:Z146"/>
    <mergeCell ref="B147:F147"/>
    <mergeCell ref="G147:K147"/>
    <mergeCell ref="L147:P147"/>
    <mergeCell ref="Q147:U147"/>
    <mergeCell ref="V147:Z147"/>
    <mergeCell ref="B110:F110"/>
    <mergeCell ref="G110:K110"/>
    <mergeCell ref="L110:P110"/>
    <mergeCell ref="Q110:U110"/>
    <mergeCell ref="V110:Z110"/>
    <mergeCell ref="B108:F108"/>
    <mergeCell ref="G108:K108"/>
    <mergeCell ref="L108:P108"/>
    <mergeCell ref="Q108:U108"/>
    <mergeCell ref="V108:Z108"/>
    <mergeCell ref="B109:F109"/>
    <mergeCell ref="G109:K109"/>
    <mergeCell ref="L109:P109"/>
    <mergeCell ref="Q109:U109"/>
    <mergeCell ref="V109:Z109"/>
    <mergeCell ref="A75:AB75"/>
    <mergeCell ref="B76:F76"/>
    <mergeCell ref="G76:K76"/>
    <mergeCell ref="L76:P76"/>
    <mergeCell ref="Q76:U76"/>
    <mergeCell ref="V76:Z76"/>
    <mergeCell ref="B73:F73"/>
    <mergeCell ref="G73:K73"/>
    <mergeCell ref="L73:P73"/>
    <mergeCell ref="Q73:U73"/>
    <mergeCell ref="V73:Z73"/>
    <mergeCell ref="B72:F72"/>
    <mergeCell ref="G72:K72"/>
    <mergeCell ref="L72:P72"/>
    <mergeCell ref="Q72:U72"/>
    <mergeCell ref="V72:Z72"/>
    <mergeCell ref="B71:F71"/>
    <mergeCell ref="G71:K71"/>
    <mergeCell ref="L71:P71"/>
    <mergeCell ref="Q71:U71"/>
    <mergeCell ref="V71:Z71"/>
    <mergeCell ref="G34:K34"/>
    <mergeCell ref="G35:K35"/>
    <mergeCell ref="G36:K36"/>
    <mergeCell ref="L34:P34"/>
    <mergeCell ref="L36:P36"/>
    <mergeCell ref="A1:AB1"/>
    <mergeCell ref="Q2:U2"/>
    <mergeCell ref="Q34:U34"/>
    <mergeCell ref="Q35:U35"/>
    <mergeCell ref="Q36:U36"/>
    <mergeCell ref="V2:Z2"/>
    <mergeCell ref="V34:Z34"/>
    <mergeCell ref="V35:Z35"/>
    <mergeCell ref="V36:Z36"/>
    <mergeCell ref="L35:P35"/>
    <mergeCell ref="B34:F34"/>
    <mergeCell ref="B36:F36"/>
    <mergeCell ref="B35:F35"/>
    <mergeCell ref="G2:K2"/>
    <mergeCell ref="L2:P2"/>
    <mergeCell ref="B2:F2"/>
    <mergeCell ref="AD1:BE1"/>
    <mergeCell ref="AE2:AI2"/>
    <mergeCell ref="AJ2:AN2"/>
    <mergeCell ref="AO2:AS2"/>
    <mergeCell ref="AT2:AX2"/>
    <mergeCell ref="AY2:BC2"/>
    <mergeCell ref="AD2:AD3"/>
    <mergeCell ref="AG3:AI3"/>
    <mergeCell ref="AL3:AN3"/>
    <mergeCell ref="AV3:AX3"/>
    <mergeCell ref="AG31:AI31"/>
    <mergeCell ref="AG32:AI32"/>
    <mergeCell ref="AG24:AI24"/>
    <mergeCell ref="AG25:AI25"/>
    <mergeCell ref="AG26:AI26"/>
    <mergeCell ref="AG27:AI27"/>
    <mergeCell ref="AG28:AI28"/>
    <mergeCell ref="AG19:AI19"/>
    <mergeCell ref="AG20:AI20"/>
    <mergeCell ref="AG21:AI21"/>
    <mergeCell ref="AG22:AI22"/>
    <mergeCell ref="AG23:AI23"/>
    <mergeCell ref="AQ8:AS8"/>
    <mergeCell ref="AQ9:AS9"/>
    <mergeCell ref="AL4:AN4"/>
    <mergeCell ref="AL5:AN5"/>
    <mergeCell ref="AL6:AN6"/>
    <mergeCell ref="AL7:AN7"/>
    <mergeCell ref="AL8:AN8"/>
    <mergeCell ref="AG29:AI29"/>
    <mergeCell ref="AG30:AI30"/>
    <mergeCell ref="AG14:AI14"/>
    <mergeCell ref="AG15:AI15"/>
    <mergeCell ref="AG16:AI16"/>
    <mergeCell ref="AG17:AI17"/>
    <mergeCell ref="AG18:AI18"/>
    <mergeCell ref="AG9:AI9"/>
    <mergeCell ref="AG10:AI10"/>
    <mergeCell ref="AG11:AI11"/>
    <mergeCell ref="AG12:AI12"/>
    <mergeCell ref="AG13:AI13"/>
    <mergeCell ref="AG4:AI4"/>
    <mergeCell ref="AG5:AI5"/>
    <mergeCell ref="AG6:AI6"/>
    <mergeCell ref="AG7:AI7"/>
    <mergeCell ref="AG8:AI8"/>
    <mergeCell ref="AL10:AN10"/>
    <mergeCell ref="AL11:AN11"/>
    <mergeCell ref="AL12:AN12"/>
    <mergeCell ref="AL13:AN13"/>
    <mergeCell ref="AL14:AN14"/>
    <mergeCell ref="AV9:AX9"/>
    <mergeCell ref="BA3:BC3"/>
    <mergeCell ref="BA4:BC4"/>
    <mergeCell ref="BA5:BC5"/>
    <mergeCell ref="BA6:BC6"/>
    <mergeCell ref="BA7:BC7"/>
    <mergeCell ref="BA8:BC8"/>
    <mergeCell ref="BA9:BC9"/>
    <mergeCell ref="AV4:AX4"/>
    <mergeCell ref="AV5:AX5"/>
    <mergeCell ref="AV6:AX6"/>
    <mergeCell ref="AV7:AX7"/>
    <mergeCell ref="AV8:AX8"/>
    <mergeCell ref="AL9:AN9"/>
    <mergeCell ref="AQ3:AS3"/>
    <mergeCell ref="AQ4:AS4"/>
    <mergeCell ref="AQ5:AS5"/>
    <mergeCell ref="AQ6:AS6"/>
    <mergeCell ref="AQ7:AS7"/>
    <mergeCell ref="AL20:AN20"/>
    <mergeCell ref="AL21:AN21"/>
    <mergeCell ref="AL22:AN22"/>
    <mergeCell ref="AL23:AN23"/>
    <mergeCell ref="AL24:AN24"/>
    <mergeCell ref="AL15:AN15"/>
    <mergeCell ref="AL16:AN16"/>
    <mergeCell ref="AL17:AN17"/>
    <mergeCell ref="AL18:AN18"/>
    <mergeCell ref="AL19:AN19"/>
    <mergeCell ref="AQ10:AS10"/>
    <mergeCell ref="AQ11:AS11"/>
    <mergeCell ref="AQ12:AS12"/>
    <mergeCell ref="AQ13:AS13"/>
    <mergeCell ref="AQ14:AS14"/>
    <mergeCell ref="AQ15:AS15"/>
    <mergeCell ref="AQ16:AS16"/>
    <mergeCell ref="AQ17:AS17"/>
    <mergeCell ref="AQ18:AS18"/>
    <mergeCell ref="AQ31:AS31"/>
    <mergeCell ref="AQ22:AS22"/>
    <mergeCell ref="AQ23:AS23"/>
    <mergeCell ref="AQ24:AS24"/>
    <mergeCell ref="AQ25:AS25"/>
    <mergeCell ref="AQ26:AS26"/>
    <mergeCell ref="AL30:AN30"/>
    <mergeCell ref="AL31:AN31"/>
    <mergeCell ref="AL32:AN32"/>
    <mergeCell ref="AL25:AN25"/>
    <mergeCell ref="AL26:AN26"/>
    <mergeCell ref="AL27:AN27"/>
    <mergeCell ref="AL28:AN28"/>
    <mergeCell ref="AL29:AN29"/>
    <mergeCell ref="AV19:AX19"/>
    <mergeCell ref="AV20:AX20"/>
    <mergeCell ref="AV21:AX21"/>
    <mergeCell ref="AV22:AX22"/>
    <mergeCell ref="AV23:AX23"/>
    <mergeCell ref="AQ27:AS27"/>
    <mergeCell ref="AQ28:AS28"/>
    <mergeCell ref="AQ29:AS29"/>
    <mergeCell ref="AQ30:AS30"/>
    <mergeCell ref="AQ19:AS19"/>
    <mergeCell ref="AQ20:AS20"/>
    <mergeCell ref="AQ21:AS21"/>
    <mergeCell ref="AV10:AX10"/>
    <mergeCell ref="AV11:AX11"/>
    <mergeCell ref="AV12:AX12"/>
    <mergeCell ref="AV13:AX13"/>
    <mergeCell ref="AV14:AX14"/>
    <mergeCell ref="AV15:AX15"/>
    <mergeCell ref="AV16:AX16"/>
    <mergeCell ref="AV17:AX17"/>
    <mergeCell ref="AV18:AX18"/>
    <mergeCell ref="AV29:AX29"/>
    <mergeCell ref="AV30:AX30"/>
    <mergeCell ref="AV31:AX31"/>
    <mergeCell ref="AV32:AX32"/>
    <mergeCell ref="AV24:AX24"/>
    <mergeCell ref="AV25:AX25"/>
    <mergeCell ref="AV26:AX26"/>
    <mergeCell ref="AV27:AX27"/>
    <mergeCell ref="AV28:AX28"/>
    <mergeCell ref="BA15:BC15"/>
    <mergeCell ref="BA16:BC16"/>
    <mergeCell ref="BA17:BC17"/>
    <mergeCell ref="BA18:BC18"/>
    <mergeCell ref="BA19:BC19"/>
    <mergeCell ref="BA10:BC10"/>
    <mergeCell ref="BA11:BC11"/>
    <mergeCell ref="BA12:BC12"/>
    <mergeCell ref="BA13:BC13"/>
    <mergeCell ref="BA14:BC14"/>
    <mergeCell ref="BA30:BC30"/>
    <mergeCell ref="BA31:BC31"/>
    <mergeCell ref="BA32:BC32"/>
    <mergeCell ref="BA25:BC25"/>
    <mergeCell ref="BA26:BC26"/>
    <mergeCell ref="BA27:BC27"/>
    <mergeCell ref="BA28:BC28"/>
    <mergeCell ref="BA29:BC29"/>
    <mergeCell ref="BA20:BC20"/>
    <mergeCell ref="BA21:BC21"/>
    <mergeCell ref="BA22:BC22"/>
    <mergeCell ref="BA23:BC23"/>
    <mergeCell ref="BA24:BC24"/>
    <mergeCell ref="BG1:CH1"/>
    <mergeCell ref="BG2:BG3"/>
    <mergeCell ref="BH2:BL2"/>
    <mergeCell ref="BM2:BQ2"/>
    <mergeCell ref="BR2:BV2"/>
    <mergeCell ref="BW2:CA2"/>
    <mergeCell ref="CB2:CF2"/>
    <mergeCell ref="BJ3:BL3"/>
    <mergeCell ref="BO3:BQ3"/>
    <mergeCell ref="BT3:BV3"/>
    <mergeCell ref="BY3:CA3"/>
    <mergeCell ref="CD3:CF3"/>
    <mergeCell ref="BJ4:BL4"/>
    <mergeCell ref="BO4:BQ4"/>
    <mergeCell ref="BT4:BV4"/>
    <mergeCell ref="BY4:CA4"/>
    <mergeCell ref="CD4:CF4"/>
    <mergeCell ref="BJ5:BL5"/>
    <mergeCell ref="BO5:BQ5"/>
    <mergeCell ref="BT5:BV5"/>
    <mergeCell ref="BY5:CA5"/>
    <mergeCell ref="CD5:CF5"/>
    <mergeCell ref="BJ6:BL6"/>
    <mergeCell ref="BO6:BQ6"/>
    <mergeCell ref="BT6:BV6"/>
    <mergeCell ref="BY6:CA6"/>
    <mergeCell ref="CD6:CF6"/>
    <mergeCell ref="BJ7:BL7"/>
    <mergeCell ref="BO7:BQ7"/>
    <mergeCell ref="BT7:BV7"/>
    <mergeCell ref="BY7:CA7"/>
    <mergeCell ref="CD7:CF7"/>
    <mergeCell ref="BJ8:BL8"/>
    <mergeCell ref="BO8:BQ8"/>
    <mergeCell ref="BT8:BV8"/>
    <mergeCell ref="BY8:CA8"/>
    <mergeCell ref="CD8:CF8"/>
    <mergeCell ref="BJ9:BL9"/>
    <mergeCell ref="BO9:BQ9"/>
    <mergeCell ref="BT9:BV9"/>
    <mergeCell ref="BY9:CA9"/>
    <mergeCell ref="CD9:CF9"/>
    <mergeCell ref="BJ10:BL10"/>
    <mergeCell ref="BO10:BQ10"/>
    <mergeCell ref="BT10:BV10"/>
    <mergeCell ref="BY10:CA10"/>
    <mergeCell ref="CD10:CF10"/>
    <mergeCell ref="BJ11:BL11"/>
    <mergeCell ref="BO11:BQ11"/>
    <mergeCell ref="BT11:BV11"/>
    <mergeCell ref="BY11:CA11"/>
    <mergeCell ref="CD11:CF11"/>
    <mergeCell ref="BJ12:BL12"/>
    <mergeCell ref="BO12:BQ12"/>
    <mergeCell ref="BT12:BV12"/>
    <mergeCell ref="BY12:CA12"/>
    <mergeCell ref="CD12:CF12"/>
    <mergeCell ref="BJ13:BL13"/>
    <mergeCell ref="BO13:BQ13"/>
    <mergeCell ref="BT13:BV13"/>
    <mergeCell ref="BY13:CA13"/>
    <mergeCell ref="CD13:CF13"/>
    <mergeCell ref="BJ14:BL14"/>
    <mergeCell ref="BO14:BQ14"/>
    <mergeCell ref="BT14:BV14"/>
    <mergeCell ref="BY14:CA14"/>
    <mergeCell ref="CD14:CF14"/>
    <mergeCell ref="BJ15:BL15"/>
    <mergeCell ref="BO15:BQ15"/>
    <mergeCell ref="BT15:BV15"/>
    <mergeCell ref="BY15:CA15"/>
    <mergeCell ref="CD15:CF15"/>
    <mergeCell ref="BJ16:BL16"/>
    <mergeCell ref="BO16:BQ16"/>
    <mergeCell ref="BT16:BV16"/>
    <mergeCell ref="BY16:CA16"/>
    <mergeCell ref="CD16:CF16"/>
    <mergeCell ref="BJ17:BL17"/>
    <mergeCell ref="BO17:BQ17"/>
    <mergeCell ref="BT17:BV17"/>
    <mergeCell ref="BY17:CA17"/>
    <mergeCell ref="CD17:CF17"/>
    <mergeCell ref="BJ18:BL18"/>
    <mergeCell ref="BO18:BQ18"/>
    <mergeCell ref="BT18:BV18"/>
    <mergeCell ref="BY18:CA18"/>
    <mergeCell ref="CD18:CF18"/>
    <mergeCell ref="BJ19:BL19"/>
    <mergeCell ref="BO19:BQ19"/>
    <mergeCell ref="BT19:BV19"/>
    <mergeCell ref="BY19:CA19"/>
    <mergeCell ref="CD19:CF19"/>
    <mergeCell ref="BJ20:BL20"/>
    <mergeCell ref="BO20:BQ20"/>
    <mergeCell ref="BT20:BV20"/>
    <mergeCell ref="BY20:CA20"/>
    <mergeCell ref="CD20:CF20"/>
    <mergeCell ref="BJ21:BL21"/>
    <mergeCell ref="BO21:BQ21"/>
    <mergeCell ref="BT21:BV21"/>
    <mergeCell ref="BY21:CA21"/>
    <mergeCell ref="CD21:CF21"/>
    <mergeCell ref="BJ22:BL22"/>
    <mergeCell ref="BO22:BQ22"/>
    <mergeCell ref="BT22:BV22"/>
    <mergeCell ref="BY22:CA22"/>
    <mergeCell ref="CD22:CF22"/>
    <mergeCell ref="BJ23:BL23"/>
    <mergeCell ref="BO23:BQ23"/>
    <mergeCell ref="BT23:BV23"/>
    <mergeCell ref="BY23:CA23"/>
    <mergeCell ref="CD23:CF23"/>
    <mergeCell ref="BJ24:BL24"/>
    <mergeCell ref="BO24:BQ24"/>
    <mergeCell ref="BT24:BV24"/>
    <mergeCell ref="BY24:CA24"/>
    <mergeCell ref="CD24:CF24"/>
    <mergeCell ref="BJ25:BL25"/>
    <mergeCell ref="BO25:BQ25"/>
    <mergeCell ref="BT25:BV25"/>
    <mergeCell ref="BY25:CA25"/>
    <mergeCell ref="CD25:CF25"/>
    <mergeCell ref="BJ26:BL26"/>
    <mergeCell ref="BO26:BQ26"/>
    <mergeCell ref="BT26:BV26"/>
    <mergeCell ref="BY26:CA26"/>
    <mergeCell ref="CD26:CF26"/>
    <mergeCell ref="BJ27:BL27"/>
    <mergeCell ref="BO27:BQ27"/>
    <mergeCell ref="BT27:BV27"/>
    <mergeCell ref="BY27:CA27"/>
    <mergeCell ref="CD27:CF27"/>
    <mergeCell ref="BJ28:BL28"/>
    <mergeCell ref="BO28:BQ28"/>
    <mergeCell ref="BT28:BV28"/>
    <mergeCell ref="BY28:CA28"/>
    <mergeCell ref="CD28:CF28"/>
    <mergeCell ref="BJ29:BL29"/>
    <mergeCell ref="BO29:BQ29"/>
    <mergeCell ref="BT29:BV29"/>
    <mergeCell ref="BY29:CA29"/>
    <mergeCell ref="CD29:CF29"/>
    <mergeCell ref="BJ30:BL30"/>
    <mergeCell ref="BO30:BQ30"/>
    <mergeCell ref="BT30:BV30"/>
    <mergeCell ref="BY30:CA30"/>
    <mergeCell ref="CD30:CF30"/>
    <mergeCell ref="BJ31:BL31"/>
    <mergeCell ref="BO31:BQ31"/>
    <mergeCell ref="BT31:BV31"/>
    <mergeCell ref="BY31:CA31"/>
    <mergeCell ref="CD31:CF31"/>
    <mergeCell ref="BJ32:BL32"/>
    <mergeCell ref="BO32:BQ32"/>
    <mergeCell ref="BT32:BV32"/>
    <mergeCell ref="BY32:CA32"/>
    <mergeCell ref="CD32:CF32"/>
    <mergeCell ref="A38:AB38"/>
    <mergeCell ref="B39:F39"/>
    <mergeCell ref="G39:K39"/>
    <mergeCell ref="L39:P39"/>
    <mergeCell ref="Q39:U39"/>
    <mergeCell ref="V39:Z39"/>
    <mergeCell ref="AD38:BE38"/>
    <mergeCell ref="AD39:AD40"/>
    <mergeCell ref="AE39:AI39"/>
    <mergeCell ref="AJ39:AN39"/>
    <mergeCell ref="AO39:AS39"/>
    <mergeCell ref="AT39:AX39"/>
    <mergeCell ref="AY39:BC39"/>
    <mergeCell ref="AG40:AI40"/>
    <mergeCell ref="AL40:AN40"/>
    <mergeCell ref="AQ40:AS40"/>
    <mergeCell ref="AV40:AX40"/>
    <mergeCell ref="BA40:BC40"/>
    <mergeCell ref="AQ32:AS32"/>
    <mergeCell ref="AG41:AI41"/>
    <mergeCell ref="AL41:AN41"/>
    <mergeCell ref="AQ41:AS41"/>
    <mergeCell ref="AV41:AX41"/>
    <mergeCell ref="BA41:BC41"/>
    <mergeCell ref="AG42:AI42"/>
    <mergeCell ref="AL42:AN42"/>
    <mergeCell ref="AQ42:AS42"/>
    <mergeCell ref="AV42:AX42"/>
    <mergeCell ref="BA42:BC42"/>
    <mergeCell ref="AG43:AI43"/>
    <mergeCell ref="AL43:AN43"/>
    <mergeCell ref="AQ43:AS43"/>
    <mergeCell ref="AV43:AX43"/>
    <mergeCell ref="BA43:BC43"/>
    <mergeCell ref="AG44:AI44"/>
    <mergeCell ref="AL44:AN44"/>
    <mergeCell ref="AQ44:AS44"/>
    <mergeCell ref="AV44:AX44"/>
    <mergeCell ref="BA44:BC44"/>
    <mergeCell ref="AG45:AI45"/>
    <mergeCell ref="AL45:AN45"/>
    <mergeCell ref="AQ45:AS45"/>
    <mergeCell ref="AV45:AX45"/>
    <mergeCell ref="BA45:BC45"/>
    <mergeCell ref="AG46:AI46"/>
    <mergeCell ref="AL46:AN46"/>
    <mergeCell ref="AQ46:AS46"/>
    <mergeCell ref="AV46:AX46"/>
    <mergeCell ref="BA46:BC46"/>
    <mergeCell ref="AG47:AI47"/>
    <mergeCell ref="AL47:AN47"/>
    <mergeCell ref="AQ47:AS47"/>
    <mergeCell ref="AV47:AX47"/>
    <mergeCell ref="BA47:BC47"/>
    <mergeCell ref="AG48:AI48"/>
    <mergeCell ref="AL48:AN48"/>
    <mergeCell ref="AQ48:AS48"/>
    <mergeCell ref="AV48:AX48"/>
    <mergeCell ref="BA48:BC48"/>
    <mergeCell ref="AG49:AI49"/>
    <mergeCell ref="AL49:AN49"/>
    <mergeCell ref="AQ49:AS49"/>
    <mergeCell ref="AV49:AX49"/>
    <mergeCell ref="BA49:BC49"/>
    <mergeCell ref="AG50:AI50"/>
    <mergeCell ref="AL50:AN50"/>
    <mergeCell ref="AQ50:AS50"/>
    <mergeCell ref="AV50:AX50"/>
    <mergeCell ref="BA50:BC50"/>
    <mergeCell ref="AG51:AI51"/>
    <mergeCell ref="AL51:AN51"/>
    <mergeCell ref="AQ51:AS51"/>
    <mergeCell ref="AV51:AX51"/>
    <mergeCell ref="BA51:BC51"/>
    <mergeCell ref="AG52:AI52"/>
    <mergeCell ref="AL52:AN52"/>
    <mergeCell ref="AQ52:AS52"/>
    <mergeCell ref="AV52:AX52"/>
    <mergeCell ref="BA52:BC52"/>
    <mergeCell ref="AG55:AI55"/>
    <mergeCell ref="AL55:AN55"/>
    <mergeCell ref="AQ55:AS55"/>
    <mergeCell ref="AV55:AX55"/>
    <mergeCell ref="BA55:BC55"/>
    <mergeCell ref="AG53:AI53"/>
    <mergeCell ref="AL53:AN53"/>
    <mergeCell ref="AQ53:AS53"/>
    <mergeCell ref="AV53:AX53"/>
    <mergeCell ref="BA53:BC53"/>
    <mergeCell ref="AG54:AI54"/>
    <mergeCell ref="AL54:AN54"/>
    <mergeCell ref="AQ54:AS54"/>
    <mergeCell ref="AV54:AX54"/>
    <mergeCell ref="BA54:BC54"/>
  </mergeCells>
  <phoneticPr fontId="0" type="noConversion"/>
  <pageMargins left="0.17" right="0.17" top="0.8" bottom="0.12" header="0.17" footer="0.1400000000000000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2014-09-15T12:12:46Z</cp:lastPrinted>
  <dcterms:created xsi:type="dcterms:W3CDTF">2003-06-13T07:01:41Z</dcterms:created>
  <dcterms:modified xsi:type="dcterms:W3CDTF">2025-11-07T09:01:32Z</dcterms:modified>
</cp:coreProperties>
</file>