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25" yWindow="1770" windowWidth="6375" windowHeight="480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G32" i="1" l="1"/>
  <c r="BG34" i="1"/>
  <c r="BG29" i="1"/>
  <c r="BG23" i="1"/>
  <c r="BG14" i="1"/>
  <c r="BG13" i="1"/>
  <c r="BG9" i="1"/>
  <c r="BG5" i="1"/>
  <c r="AA35" i="1" l="1"/>
  <c r="AA173" i="1"/>
  <c r="L34" i="1"/>
  <c r="G34" i="1"/>
  <c r="B34" i="1"/>
  <c r="BG30" i="1" l="1"/>
  <c r="BG22" i="1"/>
  <c r="BG15" i="1"/>
  <c r="BG16" i="1"/>
  <c r="BG17" i="1"/>
  <c r="BG18" i="1"/>
  <c r="BG19" i="1"/>
  <c r="BG20" i="1"/>
  <c r="BG21" i="1"/>
  <c r="BG4" i="1"/>
  <c r="AA28" i="1"/>
  <c r="AA4" i="1"/>
  <c r="AR34" i="1" l="1"/>
  <c r="AQ34" i="1"/>
  <c r="AR24" i="1"/>
  <c r="AR23" i="1"/>
  <c r="AQ24" i="1"/>
  <c r="AQ23" i="1"/>
  <c r="AP34" i="1" l="1"/>
  <c r="BF34" i="1"/>
  <c r="BD34" i="1"/>
  <c r="AS34" i="1"/>
  <c r="BC34" i="1"/>
  <c r="AM34" i="1"/>
  <c r="AV34" i="1"/>
  <c r="BA34" i="1"/>
  <c r="AW34" i="1"/>
  <c r="BB34" i="1"/>
  <c r="AU34" i="1"/>
  <c r="AN34" i="1"/>
  <c r="AY34" i="1"/>
  <c r="AT34" i="1"/>
  <c r="AI34" i="1"/>
  <c r="AE34" i="1"/>
  <c r="AZ34" i="1"/>
  <c r="AG34" i="1"/>
  <c r="AK34" i="1"/>
  <c r="AO34" i="1"/>
  <c r="AF34" i="1"/>
  <c r="BE34" i="1"/>
  <c r="AX34" i="1"/>
  <c r="AJ34" i="1"/>
  <c r="AH34" i="1"/>
  <c r="AL34" i="1"/>
  <c r="AG24" i="1"/>
  <c r="AG23" i="1"/>
  <c r="AP24" i="1"/>
  <c r="BF24" i="1"/>
  <c r="BD24" i="1"/>
  <c r="AS24" i="1"/>
  <c r="BC24" i="1"/>
  <c r="AM24" i="1"/>
  <c r="AV24" i="1"/>
  <c r="BA24" i="1"/>
  <c r="AW24" i="1"/>
  <c r="BB24" i="1"/>
  <c r="AU24" i="1"/>
  <c r="AN24" i="1"/>
  <c r="AY24" i="1"/>
  <c r="AT24" i="1"/>
  <c r="AI24" i="1"/>
  <c r="AE24" i="1"/>
  <c r="AZ24" i="1"/>
  <c r="AK24" i="1"/>
  <c r="AO24" i="1"/>
  <c r="AF24" i="1"/>
  <c r="BE24" i="1"/>
  <c r="AX24" i="1"/>
  <c r="AJ24" i="1"/>
  <c r="AH24" i="1"/>
  <c r="AL24" i="1"/>
  <c r="AP23" i="1"/>
  <c r="BF23" i="1"/>
  <c r="BD23" i="1"/>
  <c r="AS23" i="1"/>
  <c r="BC23" i="1"/>
  <c r="AM23" i="1"/>
  <c r="AV23" i="1"/>
  <c r="BA23" i="1"/>
  <c r="AW23" i="1"/>
  <c r="BB23" i="1"/>
  <c r="AU23" i="1"/>
  <c r="AN23" i="1"/>
  <c r="AY23" i="1"/>
  <c r="AT23" i="1"/>
  <c r="AI23" i="1"/>
  <c r="AE23" i="1"/>
  <c r="AZ23" i="1"/>
  <c r="AK23" i="1"/>
  <c r="AO23" i="1"/>
  <c r="AF23" i="1"/>
  <c r="BE23" i="1"/>
  <c r="AX23" i="1"/>
  <c r="AJ23" i="1"/>
  <c r="AH23" i="1"/>
  <c r="AL23" i="1"/>
  <c r="BG24" i="1" l="1"/>
  <c r="AE9" i="1"/>
  <c r="BG33" i="1"/>
  <c r="BG31" i="1"/>
  <c r="BG6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V34" i="1" l="1"/>
  <c r="AA26" i="1" l="1"/>
  <c r="Q34" i="1"/>
  <c r="AA6" i="1"/>
  <c r="AA8" i="1"/>
  <c r="AA10" i="1"/>
  <c r="AA12" i="1"/>
  <c r="AA14" i="1"/>
  <c r="AA16" i="1"/>
  <c r="AA18" i="1"/>
  <c r="AA20" i="1"/>
  <c r="AA22" i="1"/>
  <c r="AA24" i="1"/>
  <c r="AA30" i="1"/>
  <c r="AA33" i="1" l="1"/>
  <c r="AA175" i="1"/>
</calcChain>
</file>

<file path=xl/sharedStrings.xml><?xml version="1.0" encoding="utf-8"?>
<sst xmlns="http://schemas.openxmlformats.org/spreadsheetml/2006/main" count="1012" uniqueCount="221">
  <si>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</si>
  <si>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</si>
  <si>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</si>
  <si>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</si>
  <si>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</si>
  <si>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</si>
  <si>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</si>
  <si>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</si>
  <si>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</si>
  <si>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</si>
  <si>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RAZEM tura 5</t>
  </si>
  <si>
    <t>RAZEM tura 4</t>
  </si>
  <si>
    <t>M-ce</t>
  </si>
  <si>
    <t>stan.</t>
  </si>
  <si>
    <t>X</t>
  </si>
  <si>
    <t>pkt</t>
  </si>
  <si>
    <t>1 pkt za remis, 0 pkt za przegraną</t>
  </si>
  <si>
    <t>sektor 5</t>
  </si>
  <si>
    <t>2 punkty za wygranie łowienia na łódce</t>
  </si>
  <si>
    <t>Lp.</t>
  </si>
  <si>
    <t>Suma</t>
  </si>
  <si>
    <t>FRA</t>
  </si>
  <si>
    <t>ESP</t>
  </si>
  <si>
    <t>FIN</t>
  </si>
  <si>
    <t>POL</t>
  </si>
  <si>
    <t>SVK</t>
  </si>
  <si>
    <t>CZE</t>
  </si>
  <si>
    <t>ITA</t>
  </si>
  <si>
    <t>ENG</t>
  </si>
  <si>
    <t>ROM</t>
  </si>
  <si>
    <t>SWE</t>
  </si>
  <si>
    <t>BEL</t>
  </si>
  <si>
    <t>NED</t>
  </si>
  <si>
    <t>IRL</t>
  </si>
  <si>
    <t>ryb na łodzi</t>
  </si>
  <si>
    <t>42 MMŚ</t>
  </si>
  <si>
    <t>zwyc.</t>
  </si>
  <si>
    <t>remis</t>
  </si>
  <si>
    <t>porażka</t>
  </si>
  <si>
    <t>Rafan ROM</t>
  </si>
  <si>
    <t>Tatar ROM</t>
  </si>
  <si>
    <t>Vlasiu ROM</t>
  </si>
  <si>
    <t>Santos ESP</t>
  </si>
  <si>
    <t>Torres ESP</t>
  </si>
  <si>
    <t>Munoz ESP</t>
  </si>
  <si>
    <t>Arcay ESP</t>
  </si>
  <si>
    <t>Perez ESP</t>
  </si>
  <si>
    <t>Vecverdins LAT</t>
  </si>
  <si>
    <t>Berzins LAT</t>
  </si>
  <si>
    <t>Lacis LAT</t>
  </si>
  <si>
    <t>Strods LAT</t>
  </si>
  <si>
    <t>Vitolins LAT</t>
  </si>
  <si>
    <t>Heikkinen FIN</t>
  </si>
  <si>
    <t>Hiltunen FIN</t>
  </si>
  <si>
    <t>Kallio FIN</t>
  </si>
  <si>
    <t>Kurtti FIN</t>
  </si>
  <si>
    <t>Miettinen FIN</t>
  </si>
  <si>
    <t>Markoczy HUN</t>
  </si>
  <si>
    <t>Szentivanyi HUN</t>
  </si>
  <si>
    <t>Toth HUN</t>
  </si>
  <si>
    <t>Zagyva HUN</t>
  </si>
  <si>
    <t>Palinger HUN</t>
  </si>
  <si>
    <t>Corsar SCO</t>
  </si>
  <si>
    <t>Brown SCO</t>
  </si>
  <si>
    <t>Chalmers SCO</t>
  </si>
  <si>
    <t>Cordiner SCO</t>
  </si>
  <si>
    <t>Maxwell SCO</t>
  </si>
  <si>
    <t>Van Rensburg RPA</t>
  </si>
  <si>
    <t>Dickson RPA</t>
  </si>
  <si>
    <t>Isemonger RPA</t>
  </si>
  <si>
    <t>Scott RPA</t>
  </si>
  <si>
    <t>Ubsdell RPA</t>
  </si>
  <si>
    <t>Prastalo BIH</t>
  </si>
  <si>
    <t>Bovan BIH</t>
  </si>
  <si>
    <t>Jeremic BIH</t>
  </si>
  <si>
    <t>Kadic BIH</t>
  </si>
  <si>
    <t>Kukrika BIH</t>
  </si>
  <si>
    <t>Buckley IRL</t>
  </si>
  <si>
    <t>Coughlan IRL</t>
  </si>
  <si>
    <t>Dempsey IRL</t>
  </si>
  <si>
    <t>Larkin IRL</t>
  </si>
  <si>
    <t>Bobinas LIT</t>
  </si>
  <si>
    <t>Naujokas LIT</t>
  </si>
  <si>
    <t>Radovicius LIT</t>
  </si>
  <si>
    <t>Savukynas LIT</t>
  </si>
  <si>
    <t>Zemaitis LIT</t>
  </si>
  <si>
    <t>Mungun MON</t>
  </si>
  <si>
    <t>Batdorj MON</t>
  </si>
  <si>
    <t>Byambasuren MON</t>
  </si>
  <si>
    <t>Lkhagvajav MON</t>
  </si>
  <si>
    <t>Purvee MON</t>
  </si>
  <si>
    <t>Bertuzzi ITA</t>
  </si>
  <si>
    <t>Brunelli ITA</t>
  </si>
  <si>
    <t>Combi ITA</t>
  </si>
  <si>
    <t>Pietrosino ITA</t>
  </si>
  <si>
    <t>Pearce NZL</t>
  </si>
  <si>
    <t>Anderson NZL</t>
  </si>
  <si>
    <t>Bassett NZL</t>
  </si>
  <si>
    <t>Scott NZL</t>
  </si>
  <si>
    <t>Thrupp NZL</t>
  </si>
  <si>
    <t>Suzuki JAP</t>
  </si>
  <si>
    <t>Motosugi JAP</t>
  </si>
  <si>
    <t>Oshima JAP</t>
  </si>
  <si>
    <t>Utano JAP</t>
  </si>
  <si>
    <t>Daguillanes FRA</t>
  </si>
  <si>
    <t>Delcor FRA</t>
  </si>
  <si>
    <t>Juglaret FRA</t>
  </si>
  <si>
    <t>Kuntz FRA</t>
  </si>
  <si>
    <t>Mathieu FRA</t>
  </si>
  <si>
    <t>Ersbjors Markus SWE</t>
  </si>
  <si>
    <t>Ersbjors Andreas SWE</t>
  </si>
  <si>
    <t>Karlsson SWE</t>
  </si>
  <si>
    <t>Olsson SWE</t>
  </si>
  <si>
    <t>Reynolds SWE</t>
  </si>
  <si>
    <t>Spry ENG</t>
  </si>
  <si>
    <t>Croston ENG</t>
  </si>
  <si>
    <t>Atkinson ENG</t>
  </si>
  <si>
    <t>Brooks ENG</t>
  </si>
  <si>
    <t>Nellins ENG</t>
  </si>
  <si>
    <t>Chlumsky CZE</t>
  </si>
  <si>
    <t>Heimlich CZE</t>
  </si>
  <si>
    <t>Kouba CZE</t>
  </si>
  <si>
    <t>Starychfojtu CZE</t>
  </si>
  <si>
    <t>Ungr CZE</t>
  </si>
  <si>
    <t>Groentjes NED</t>
  </si>
  <si>
    <t>Prick NED</t>
  </si>
  <si>
    <t>Sapulette NED</t>
  </si>
  <si>
    <t>Pauly LUX</t>
  </si>
  <si>
    <t>Bartholme LUX</t>
  </si>
  <si>
    <t>Brickler LUX</t>
  </si>
  <si>
    <t>Buso LUX</t>
  </si>
  <si>
    <t>Strotz LUX</t>
  </si>
  <si>
    <t>Masiar SVK</t>
  </si>
  <si>
    <t>Ligda SVK</t>
  </si>
  <si>
    <t>Nemcik SVK</t>
  </si>
  <si>
    <t>Sveda SVK</t>
  </si>
  <si>
    <t>Teluch SVK</t>
  </si>
  <si>
    <t>Jarman AUS</t>
  </si>
  <si>
    <t>Dawson AUS</t>
  </si>
  <si>
    <t>Dick AUS</t>
  </si>
  <si>
    <t>Flowers AUS</t>
  </si>
  <si>
    <t>Hemphill AUS</t>
  </si>
  <si>
    <t>Brebic SRB</t>
  </si>
  <si>
    <t>Dimitrijevic SRB</t>
  </si>
  <si>
    <t>Martic SRB</t>
  </si>
  <si>
    <t>Misic SRB</t>
  </si>
  <si>
    <t>Bradley USA</t>
  </si>
  <si>
    <t>Burgdorff USA</t>
  </si>
  <si>
    <t>Egan USA</t>
  </si>
  <si>
    <t>Olsen USA</t>
  </si>
  <si>
    <t>Weiss USA</t>
  </si>
  <si>
    <t>Greszta POL</t>
  </si>
  <si>
    <t>Ordzowiały POL</t>
  </si>
  <si>
    <t>Szlachetka POL</t>
  </si>
  <si>
    <t>Wnękowicz Adam POL</t>
  </si>
  <si>
    <t>Kowalski Dawid POL</t>
  </si>
  <si>
    <t>Ambrozic SLO</t>
  </si>
  <si>
    <t>Pesjak Luca SLO</t>
  </si>
  <si>
    <t>Tirovic SLO</t>
  </si>
  <si>
    <t>Briquemont BEL</t>
  </si>
  <si>
    <t>Di Marco BEL</t>
  </si>
  <si>
    <t>Habran BEL</t>
  </si>
  <si>
    <t>Lorquet BEL</t>
  </si>
  <si>
    <t>Krkovic MNE</t>
  </si>
  <si>
    <t>Markovic MNE</t>
  </si>
  <si>
    <t>Micovic MNE</t>
  </si>
  <si>
    <t>Rajkovic MNE</t>
  </si>
  <si>
    <t>Vulevic MNE</t>
  </si>
  <si>
    <t>BILANS ZAWODNIKÓW - jezioro (łowienie z łodzi)</t>
  </si>
  <si>
    <t>Y</t>
  </si>
  <si>
    <t>Tura 1 - środa - 13 IX (9.00-13.00)</t>
  </si>
  <si>
    <t>Tura 2 - czwartek - 14 IX (9.00-13.00)</t>
  </si>
  <si>
    <t>Tura 3 - piątek - 15 IX (9.00-13.00)</t>
  </si>
  <si>
    <t>Tura 4 - sobota - 16 IX (9.00-13.00)</t>
  </si>
  <si>
    <t>Tura 5 - niedziela - 17 IX (9.00-13.00)</t>
  </si>
  <si>
    <t>42 Muchowe Mistrzostwa Świata 2023 Słowacja - sektor 5 - Jezioro Dedinky (zbiornik zaporowy na rzece Hnilec - Palcmanska Masa) - łowienie z łodzi</t>
  </si>
  <si>
    <t>Arens NED</t>
  </si>
  <si>
    <t>Mc Williams IRE</t>
  </si>
  <si>
    <t>Onodera JAP</t>
  </si>
  <si>
    <t>Beretta ITA</t>
  </si>
  <si>
    <t>Valentincic SLO</t>
  </si>
  <si>
    <t>Todorovic SRB</t>
  </si>
  <si>
    <t>Zapoticzny BEL</t>
  </si>
  <si>
    <t>Mihailescu ROM</t>
  </si>
  <si>
    <t>Hadareanu ROM</t>
  </si>
  <si>
    <t>USA</t>
  </si>
  <si>
    <t>BIH</t>
  </si>
  <si>
    <t>JAP</t>
  </si>
  <si>
    <t>LIT</t>
  </si>
  <si>
    <t>LUX</t>
  </si>
  <si>
    <t>SRB</t>
  </si>
  <si>
    <t>HUN</t>
  </si>
  <si>
    <t>SCO</t>
  </si>
  <si>
    <t>NZL</t>
  </si>
  <si>
    <t>SLO</t>
  </si>
  <si>
    <t>RPA</t>
  </si>
  <si>
    <t>AUS</t>
  </si>
  <si>
    <t>MNE</t>
  </si>
  <si>
    <t>MON</t>
  </si>
  <si>
    <t>I</t>
  </si>
  <si>
    <t>tura</t>
  </si>
  <si>
    <t>II</t>
  </si>
  <si>
    <t>III</t>
  </si>
  <si>
    <t>IV</t>
  </si>
  <si>
    <t>V</t>
  </si>
  <si>
    <t>Mc Williams IRL</t>
  </si>
  <si>
    <t>39.9</t>
  </si>
  <si>
    <t>MIEJSCA ZAWODNIKÓW W SEKTORZE - jezioro - łowienie z łodzi</t>
  </si>
  <si>
    <t>drużyny</t>
  </si>
  <si>
    <t>Poirier FRA</t>
  </si>
  <si>
    <t>Dukic BIH</t>
  </si>
  <si>
    <t>ŁOT</t>
  </si>
  <si>
    <t>Lacis ŁOT</t>
  </si>
  <si>
    <t>Berzins ŁOT</t>
  </si>
  <si>
    <t>Vitolins ŁOT</t>
  </si>
  <si>
    <t>Vecverdins ŁOT</t>
  </si>
  <si>
    <t>Strods ŁOT</t>
  </si>
  <si>
    <t>Śr. na zaw.</t>
  </si>
  <si>
    <t>Ilość ryb</t>
  </si>
  <si>
    <t>średnia</t>
  </si>
  <si>
    <t>BILANS ZŁOWIONYCH RYB przez zawodników drużyn w łowieniu z łodzi w relacji X-Y (zawodnik drużyny - X partner w łodzi - 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</si>
</sst>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 CE"/>
      <charset val="238"/>
    </font>
    <font>
      <sz val="10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9"/>
      <color theme="1"/>
      <name val="Arial CE"/>
      <charset val="238"/>
    </font>
    <font>
      <sz val="8"/>
      <color theme="1"/>
      <name val="Arial CE"/>
      <charset val="238"/>
    </font>
    <font>
      <sz val="7"/>
      <color theme="1"/>
      <name val="Arial CE"/>
      <charset val="238"/>
    </font>
    <font>
      <b/>
      <sz val="7"/>
      <color theme="1"/>
      <name val="Arial CE"/>
      <charset val="238"/>
    </font>
    <font>
      <b/>
      <sz val="8"/>
      <color theme="1"/>
      <name val="Arial CE"/>
      <charset val="238"/>
    </font>
    <font>
      <sz val="6"/>
      <color theme="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6" fillId="4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164" fontId="6" fillId="4" borderId="2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" fontId="9" fillId="4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9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9" fillId="5" borderId="2" xfId="1" applyFont="1" applyFill="1" applyBorder="1" applyAlignment="1">
      <alignment horizontal="center" vertical="center"/>
    </xf>
    <xf numFmtId="164" fontId="6" fillId="5" borderId="2" xfId="1" applyNumberFormat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1" fontId="6" fillId="0" borderId="0" xfId="0" applyNumberFormat="1" applyFont="1"/>
    <xf numFmtId="0" fontId="9" fillId="4" borderId="2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2" borderId="0" xfId="0" applyFont="1" applyFill="1"/>
    <xf numFmtId="0" fontId="9" fillId="6" borderId="5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9" fillId="6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9" fillId="2" borderId="10" xfId="0" applyFont="1" applyFill="1" applyBorder="1" applyAlignment="1">
      <alignment horizontal="center" vertical="center"/>
    </xf>
    <xf numFmtId="1" fontId="9" fillId="6" borderId="4" xfId="0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" fontId="9" fillId="7" borderId="2" xfId="0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1" fontId="9" fillId="5" borderId="2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5"/>
  <sheetViews>
    <sheetView tabSelected="1" zoomScale="90" zoomScaleNormal="90" workbookViewId="0">
      <selection sqref="A1:AA1"/>
    </sheetView>
  </sheetViews>
  <sheetFormatPr defaultRowHeight="11.25" x14ac:dyDescent="0.2"/>
  <cols>
    <col min="1" max="1" width="7.5703125" style="49" customWidth="1"/>
    <col min="2" max="2" width="18.140625" style="25" bestFit="1" customWidth="1"/>
    <col min="3" max="3" width="4" style="21" customWidth="1"/>
    <col min="4" max="4" width="4.42578125" style="21" customWidth="1"/>
    <col min="5" max="5" width="4.85546875" style="21" customWidth="1"/>
    <col min="6" max="6" width="4.7109375" style="21" customWidth="1"/>
    <col min="7" max="7" width="18.140625" style="21" bestFit="1" customWidth="1"/>
    <col min="8" max="8" width="4" style="21" customWidth="1"/>
    <col min="9" max="9" width="4.42578125" style="50" customWidth="1"/>
    <col min="10" max="10" width="4.85546875" style="21" customWidth="1"/>
    <col min="11" max="11" width="4.7109375" style="21" customWidth="1"/>
    <col min="12" max="12" width="18.140625" style="21" bestFit="1" customWidth="1"/>
    <col min="13" max="13" width="4" style="21" customWidth="1"/>
    <col min="14" max="14" width="4.42578125" style="50" bestFit="1" customWidth="1"/>
    <col min="15" max="15" width="4.85546875" style="21" bestFit="1" customWidth="1"/>
    <col min="16" max="16" width="4.7109375" style="21" bestFit="1" customWidth="1"/>
    <col min="17" max="17" width="18.140625" style="21" bestFit="1" customWidth="1"/>
    <col min="18" max="18" width="4" style="21" customWidth="1"/>
    <col min="19" max="19" width="4.42578125" style="50" bestFit="1" customWidth="1"/>
    <col min="20" max="20" width="5.85546875" style="21" bestFit="1" customWidth="1"/>
    <col min="21" max="21" width="4.7109375" style="21" customWidth="1"/>
    <col min="22" max="22" width="18.140625" style="21" customWidth="1"/>
    <col min="23" max="23" width="4" style="21" customWidth="1"/>
    <col min="24" max="24" width="4.42578125" style="50" bestFit="1" customWidth="1"/>
    <col min="25" max="25" width="4.85546875" style="21" bestFit="1" customWidth="1"/>
    <col min="26" max="26" width="4.7109375" style="21" customWidth="1"/>
    <col min="27" max="27" width="10" style="21" bestFit="1" customWidth="1"/>
    <col min="28" max="28" width="2.85546875" style="21" customWidth="1"/>
    <col min="29" max="29" width="6.85546875" style="22" customWidth="1"/>
    <col min="30" max="30" width="7.28515625" style="21" customWidth="1"/>
    <col min="31" max="31" width="4.42578125" style="25" customWidth="1"/>
    <col min="32" max="32" width="4.28515625" style="25" customWidth="1"/>
    <col min="33" max="33" width="3.85546875" style="25" customWidth="1"/>
    <col min="34" max="34" width="4.28515625" style="25" customWidth="1"/>
    <col min="35" max="35" width="4.5703125" style="25" customWidth="1"/>
    <col min="36" max="36" width="4.42578125" style="25" customWidth="1"/>
    <col min="37" max="37" width="4" style="25" bestFit="1" customWidth="1"/>
    <col min="38" max="38" width="4.28515625" style="25" customWidth="1"/>
    <col min="39" max="39" width="4.42578125" style="25" customWidth="1"/>
    <col min="40" max="41" width="3.5703125" style="25" customWidth="1"/>
    <col min="42" max="42" width="4.28515625" style="25" customWidth="1"/>
    <col min="43" max="43" width="4" style="25" bestFit="1" customWidth="1"/>
    <col min="44" max="44" width="4.140625" style="25" customWidth="1"/>
    <col min="45" max="45" width="4.28515625" style="25" customWidth="1"/>
    <col min="46" max="46" width="4.7109375" style="25" customWidth="1"/>
    <col min="47" max="47" width="4.85546875" style="25" customWidth="1"/>
    <col min="48" max="48" width="4.42578125" style="25" customWidth="1"/>
    <col min="49" max="49" width="4.140625" style="25" customWidth="1"/>
    <col min="50" max="50" width="4.42578125" style="25" customWidth="1"/>
    <col min="51" max="51" width="4.85546875" style="25" customWidth="1"/>
    <col min="52" max="52" width="4.42578125" style="25" customWidth="1"/>
    <col min="53" max="53" width="4.5703125" style="25" customWidth="1"/>
    <col min="54" max="55" width="4.42578125" style="25" customWidth="1"/>
    <col min="56" max="56" width="4.7109375" style="25" customWidth="1"/>
    <col min="57" max="58" width="4.42578125" style="25" customWidth="1"/>
    <col min="59" max="59" width="7" style="25" bestFit="1" customWidth="1"/>
    <col min="60" max="60" width="1.5703125" style="25" customWidth="1"/>
    <col min="61" max="16384" width="9.140625" style="25"/>
  </cols>
  <sheetData>
    <row r="1" spans="1:59" s="3" customFormat="1" ht="15.75" x14ac:dyDescent="0.2">
      <c r="A1" s="75" t="s">
        <v>175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7"/>
      <c r="AB1" s="1"/>
      <c r="AC1" s="2"/>
      <c r="AD1" s="1"/>
      <c r="AE1" s="62" t="s">
        <v>168</v>
      </c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4"/>
    </row>
    <row r="2" spans="1:59" s="8" customFormat="1" ht="12" customHeight="1" x14ac:dyDescent="0.2">
      <c r="A2" s="4" t="s">
        <v>8</v>
      </c>
      <c r="B2" s="79" t="s">
        <v>170</v>
      </c>
      <c r="C2" s="79"/>
      <c r="D2" s="79"/>
      <c r="E2" s="79"/>
      <c r="F2" s="79"/>
      <c r="G2" s="78" t="s">
        <v>171</v>
      </c>
      <c r="H2" s="78"/>
      <c r="I2" s="78"/>
      <c r="J2" s="78"/>
      <c r="K2" s="78"/>
      <c r="L2" s="78" t="s">
        <v>172</v>
      </c>
      <c r="M2" s="78"/>
      <c r="N2" s="78"/>
      <c r="O2" s="78"/>
      <c r="P2" s="78"/>
      <c r="Q2" s="79" t="s">
        <v>173</v>
      </c>
      <c r="R2" s="79"/>
      <c r="S2" s="79"/>
      <c r="T2" s="79"/>
      <c r="U2" s="79"/>
      <c r="V2" s="78" t="s">
        <v>174</v>
      </c>
      <c r="W2" s="78"/>
      <c r="X2" s="78"/>
      <c r="Y2" s="78"/>
      <c r="Z2" s="78"/>
      <c r="AA2" s="5" t="s">
        <v>9</v>
      </c>
      <c r="AB2" s="6"/>
      <c r="AC2" s="7"/>
      <c r="AD2" s="6"/>
      <c r="AE2" s="62" t="s">
        <v>208</v>
      </c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4"/>
    </row>
    <row r="3" spans="1:59" s="8" customFormat="1" ht="12" customHeight="1" x14ac:dyDescent="0.2">
      <c r="A3" s="5" t="s">
        <v>13</v>
      </c>
      <c r="B3" s="9" t="s">
        <v>7</v>
      </c>
      <c r="C3" s="10" t="s">
        <v>0</v>
      </c>
      <c r="D3" s="10" t="s">
        <v>1</v>
      </c>
      <c r="E3" s="10" t="s">
        <v>2</v>
      </c>
      <c r="F3" s="10" t="s">
        <v>12</v>
      </c>
      <c r="G3" s="11" t="s">
        <v>7</v>
      </c>
      <c r="H3" s="10" t="s">
        <v>0</v>
      </c>
      <c r="I3" s="12" t="s">
        <v>1</v>
      </c>
      <c r="J3" s="10" t="s">
        <v>2</v>
      </c>
      <c r="K3" s="10" t="s">
        <v>12</v>
      </c>
      <c r="L3" s="11" t="s">
        <v>7</v>
      </c>
      <c r="M3" s="10" t="s">
        <v>0</v>
      </c>
      <c r="N3" s="12" t="s">
        <v>1</v>
      </c>
      <c r="O3" s="10" t="s">
        <v>2</v>
      </c>
      <c r="P3" s="10" t="s">
        <v>12</v>
      </c>
      <c r="Q3" s="9" t="s">
        <v>7</v>
      </c>
      <c r="R3" s="10" t="s">
        <v>0</v>
      </c>
      <c r="S3" s="12" t="s">
        <v>1</v>
      </c>
      <c r="T3" s="10" t="s">
        <v>2</v>
      </c>
      <c r="U3" s="10" t="s">
        <v>12</v>
      </c>
      <c r="V3" s="9" t="s">
        <v>7</v>
      </c>
      <c r="W3" s="10" t="s">
        <v>0</v>
      </c>
      <c r="X3" s="12" t="s">
        <v>1</v>
      </c>
      <c r="Y3" s="10" t="s">
        <v>2</v>
      </c>
      <c r="Z3" s="10" t="s">
        <v>12</v>
      </c>
      <c r="AA3" s="10" t="s">
        <v>34</v>
      </c>
      <c r="AB3" s="6"/>
      <c r="AC3" s="7"/>
      <c r="AD3" s="6"/>
      <c r="AE3" s="13" t="s">
        <v>196</v>
      </c>
      <c r="AF3" s="13" t="s">
        <v>31</v>
      </c>
      <c r="AG3" s="13" t="s">
        <v>186</v>
      </c>
      <c r="AH3" s="13" t="s">
        <v>26</v>
      </c>
      <c r="AI3" s="13" t="s">
        <v>28</v>
      </c>
      <c r="AJ3" s="13" t="s">
        <v>22</v>
      </c>
      <c r="AK3" s="13" t="s">
        <v>23</v>
      </c>
      <c r="AL3" s="13" t="s">
        <v>21</v>
      </c>
      <c r="AM3" s="13" t="s">
        <v>191</v>
      </c>
      <c r="AN3" s="13" t="s">
        <v>33</v>
      </c>
      <c r="AO3" s="13" t="s">
        <v>27</v>
      </c>
      <c r="AP3" s="13" t="s">
        <v>187</v>
      </c>
      <c r="AQ3" s="13" t="s">
        <v>188</v>
      </c>
      <c r="AR3" s="13" t="s">
        <v>211</v>
      </c>
      <c r="AS3" s="13" t="s">
        <v>189</v>
      </c>
      <c r="AT3" s="13" t="s">
        <v>197</v>
      </c>
      <c r="AU3" s="13" t="s">
        <v>198</v>
      </c>
      <c r="AV3" s="13" t="s">
        <v>32</v>
      </c>
      <c r="AW3" s="13" t="s">
        <v>193</v>
      </c>
      <c r="AX3" s="13" t="s">
        <v>24</v>
      </c>
      <c r="AY3" s="13" t="s">
        <v>29</v>
      </c>
      <c r="AZ3" s="13" t="s">
        <v>195</v>
      </c>
      <c r="BA3" s="13" t="s">
        <v>192</v>
      </c>
      <c r="BB3" s="13" t="s">
        <v>194</v>
      </c>
      <c r="BC3" s="13" t="s">
        <v>190</v>
      </c>
      <c r="BD3" s="13" t="s">
        <v>30</v>
      </c>
      <c r="BE3" s="13" t="s">
        <v>25</v>
      </c>
      <c r="BF3" s="13" t="s">
        <v>185</v>
      </c>
      <c r="BG3" s="14" t="s">
        <v>219</v>
      </c>
    </row>
    <row r="4" spans="1:59" ht="12" customHeight="1" x14ac:dyDescent="0.2">
      <c r="A4" s="15">
        <v>1</v>
      </c>
      <c r="B4" s="16" t="s">
        <v>148</v>
      </c>
      <c r="C4" s="17">
        <v>0</v>
      </c>
      <c r="D4" s="18"/>
      <c r="E4" s="19">
        <v>0</v>
      </c>
      <c r="F4" s="20">
        <v>28</v>
      </c>
      <c r="G4" s="16" t="s">
        <v>139</v>
      </c>
      <c r="H4" s="17">
        <v>2</v>
      </c>
      <c r="I4" s="18">
        <v>40.1</v>
      </c>
      <c r="J4" s="19">
        <v>1640</v>
      </c>
      <c r="K4" s="20">
        <v>5</v>
      </c>
      <c r="L4" s="16" t="s">
        <v>62</v>
      </c>
      <c r="M4" s="17">
        <v>2</v>
      </c>
      <c r="N4" s="18">
        <v>42.5</v>
      </c>
      <c r="O4" s="19">
        <v>1700</v>
      </c>
      <c r="P4" s="20">
        <v>8</v>
      </c>
      <c r="Q4" s="16" t="s">
        <v>57</v>
      </c>
      <c r="R4" s="17">
        <v>0</v>
      </c>
      <c r="S4" s="18"/>
      <c r="T4" s="19">
        <v>0</v>
      </c>
      <c r="U4" s="20">
        <v>28</v>
      </c>
      <c r="V4" s="16" t="s">
        <v>73</v>
      </c>
      <c r="W4" s="17">
        <v>0</v>
      </c>
      <c r="X4" s="18"/>
      <c r="Y4" s="19">
        <v>0</v>
      </c>
      <c r="Z4" s="20">
        <v>28</v>
      </c>
      <c r="AA4" s="80">
        <f>SUM(C4:C5,H4:H5,M4:M5,R4:R5,W4:W5)</f>
        <v>7</v>
      </c>
      <c r="AD4" s="13" t="s">
        <v>36</v>
      </c>
      <c r="AE4" s="15">
        <v>3</v>
      </c>
      <c r="AF4" s="15">
        <v>2</v>
      </c>
      <c r="AG4" s="15">
        <v>0</v>
      </c>
      <c r="AH4" s="15">
        <v>3</v>
      </c>
      <c r="AI4" s="15">
        <v>4</v>
      </c>
      <c r="AJ4" s="15">
        <v>4</v>
      </c>
      <c r="AK4" s="15">
        <v>0</v>
      </c>
      <c r="AL4" s="15">
        <v>3</v>
      </c>
      <c r="AM4" s="15">
        <v>3</v>
      </c>
      <c r="AN4" s="15">
        <v>2</v>
      </c>
      <c r="AO4" s="15">
        <v>4</v>
      </c>
      <c r="AP4" s="15">
        <v>1</v>
      </c>
      <c r="AQ4" s="15">
        <v>1</v>
      </c>
      <c r="AR4" s="15">
        <v>1</v>
      </c>
      <c r="AS4" s="15">
        <v>0</v>
      </c>
      <c r="AT4" s="15">
        <v>1</v>
      </c>
      <c r="AU4" s="15">
        <v>1</v>
      </c>
      <c r="AV4" s="15">
        <v>1</v>
      </c>
      <c r="AW4" s="15">
        <v>0</v>
      </c>
      <c r="AX4" s="15">
        <v>2</v>
      </c>
      <c r="AY4" s="15">
        <v>1</v>
      </c>
      <c r="AZ4" s="15">
        <v>2</v>
      </c>
      <c r="BA4" s="15">
        <v>2</v>
      </c>
      <c r="BB4" s="15">
        <v>3</v>
      </c>
      <c r="BC4" s="15">
        <v>0</v>
      </c>
      <c r="BD4" s="15">
        <v>0</v>
      </c>
      <c r="BE4" s="15">
        <v>1</v>
      </c>
      <c r="BF4" s="15">
        <v>1</v>
      </c>
      <c r="BG4" s="87">
        <f>SUM(AE4:BF4)/28</f>
        <v>1.6428571428571428</v>
      </c>
    </row>
    <row r="5" spans="1:59" ht="12" customHeight="1" x14ac:dyDescent="0.2">
      <c r="A5" s="15">
        <v>2</v>
      </c>
      <c r="B5" s="16" t="s">
        <v>110</v>
      </c>
      <c r="C5" s="17">
        <v>0</v>
      </c>
      <c r="D5" s="18"/>
      <c r="E5" s="19">
        <v>0</v>
      </c>
      <c r="F5" s="20">
        <v>28</v>
      </c>
      <c r="G5" s="16" t="s">
        <v>67</v>
      </c>
      <c r="H5" s="17">
        <v>1</v>
      </c>
      <c r="I5" s="18">
        <v>33</v>
      </c>
      <c r="J5" s="19">
        <v>760</v>
      </c>
      <c r="K5" s="20">
        <v>16</v>
      </c>
      <c r="L5" s="16" t="s">
        <v>120</v>
      </c>
      <c r="M5" s="17">
        <v>2</v>
      </c>
      <c r="N5" s="18">
        <v>34</v>
      </c>
      <c r="O5" s="19">
        <v>1400</v>
      </c>
      <c r="P5" s="20">
        <v>12</v>
      </c>
      <c r="Q5" s="16" t="s">
        <v>166</v>
      </c>
      <c r="R5" s="17">
        <v>0</v>
      </c>
      <c r="S5" s="18"/>
      <c r="T5" s="19">
        <v>0</v>
      </c>
      <c r="U5" s="20">
        <v>28</v>
      </c>
      <c r="V5" s="16" t="s">
        <v>153</v>
      </c>
      <c r="W5" s="17">
        <v>0</v>
      </c>
      <c r="X5" s="18"/>
      <c r="Y5" s="19">
        <v>0</v>
      </c>
      <c r="Z5" s="20">
        <v>28</v>
      </c>
      <c r="AA5" s="81"/>
      <c r="AD5" s="13" t="s">
        <v>37</v>
      </c>
      <c r="AE5" s="15">
        <v>1</v>
      </c>
      <c r="AF5" s="15">
        <v>1</v>
      </c>
      <c r="AG5" s="15">
        <v>4</v>
      </c>
      <c r="AH5" s="15">
        <v>2</v>
      </c>
      <c r="AI5" s="15">
        <v>0</v>
      </c>
      <c r="AJ5" s="15">
        <v>1</v>
      </c>
      <c r="AK5" s="15">
        <v>2</v>
      </c>
      <c r="AL5" s="15">
        <v>1</v>
      </c>
      <c r="AM5" s="15">
        <v>1</v>
      </c>
      <c r="AN5" s="15">
        <v>1</v>
      </c>
      <c r="AO5" s="15">
        <v>0</v>
      </c>
      <c r="AP5" s="15">
        <v>0</v>
      </c>
      <c r="AQ5" s="15">
        <v>3</v>
      </c>
      <c r="AR5" s="15">
        <v>2</v>
      </c>
      <c r="AS5" s="15">
        <v>2</v>
      </c>
      <c r="AT5" s="15">
        <v>2</v>
      </c>
      <c r="AU5" s="15">
        <v>2</v>
      </c>
      <c r="AV5" s="15">
        <v>3</v>
      </c>
      <c r="AW5" s="15">
        <v>3</v>
      </c>
      <c r="AX5" s="15">
        <v>1</v>
      </c>
      <c r="AY5" s="15">
        <v>1</v>
      </c>
      <c r="AZ5" s="15">
        <v>2</v>
      </c>
      <c r="BA5" s="15">
        <v>2</v>
      </c>
      <c r="BB5" s="15">
        <v>0</v>
      </c>
      <c r="BC5" s="15">
        <v>1</v>
      </c>
      <c r="BD5" s="15">
        <v>4</v>
      </c>
      <c r="BE5" s="15">
        <v>2</v>
      </c>
      <c r="BF5" s="15">
        <v>4</v>
      </c>
      <c r="BG5" s="87">
        <f>SUM(AE5:BF5)/28</f>
        <v>1.7142857142857142</v>
      </c>
    </row>
    <row r="6" spans="1:59" ht="12" customHeight="1" x14ac:dyDescent="0.2">
      <c r="A6" s="26">
        <v>3</v>
      </c>
      <c r="B6" s="27" t="s">
        <v>42</v>
      </c>
      <c r="C6" s="28">
        <v>2</v>
      </c>
      <c r="D6" s="29">
        <v>39.5</v>
      </c>
      <c r="E6" s="30">
        <v>1520</v>
      </c>
      <c r="F6" s="31">
        <v>4</v>
      </c>
      <c r="G6" s="27" t="s">
        <v>56</v>
      </c>
      <c r="H6" s="28">
        <v>1</v>
      </c>
      <c r="I6" s="29">
        <v>35.4</v>
      </c>
      <c r="J6" s="30">
        <v>820</v>
      </c>
      <c r="K6" s="31">
        <v>14</v>
      </c>
      <c r="L6" s="27" t="s">
        <v>133</v>
      </c>
      <c r="M6" s="28">
        <v>2</v>
      </c>
      <c r="N6" s="29">
        <v>32.200000000000003</v>
      </c>
      <c r="O6" s="30">
        <v>1520</v>
      </c>
      <c r="P6" s="31">
        <v>11</v>
      </c>
      <c r="Q6" s="27" t="s">
        <v>210</v>
      </c>
      <c r="R6" s="28">
        <v>1</v>
      </c>
      <c r="S6" s="29">
        <v>33.1</v>
      </c>
      <c r="T6" s="30">
        <v>780</v>
      </c>
      <c r="U6" s="31">
        <v>20</v>
      </c>
      <c r="V6" s="27" t="s">
        <v>100</v>
      </c>
      <c r="W6" s="28">
        <v>1</v>
      </c>
      <c r="X6" s="29">
        <v>37.700000000000003</v>
      </c>
      <c r="Y6" s="30">
        <v>860</v>
      </c>
      <c r="Z6" s="31">
        <v>13</v>
      </c>
      <c r="AA6" s="82">
        <f t="shared" ref="AA6" si="0">SUM(C6:C7,H6:H7,M6:M7,R6:R7,W6:W7)</f>
        <v>12</v>
      </c>
      <c r="AD6" s="13" t="s">
        <v>38</v>
      </c>
      <c r="AE6" s="15">
        <v>1</v>
      </c>
      <c r="AF6" s="15">
        <v>2</v>
      </c>
      <c r="AG6" s="15">
        <v>1</v>
      </c>
      <c r="AH6" s="15">
        <v>0</v>
      </c>
      <c r="AI6" s="15">
        <v>1</v>
      </c>
      <c r="AJ6" s="15">
        <v>0</v>
      </c>
      <c r="AK6" s="15">
        <v>3</v>
      </c>
      <c r="AL6" s="15">
        <v>1</v>
      </c>
      <c r="AM6" s="15">
        <v>1</v>
      </c>
      <c r="AN6" s="15">
        <v>2</v>
      </c>
      <c r="AO6" s="15">
        <v>1</v>
      </c>
      <c r="AP6" s="15">
        <v>4</v>
      </c>
      <c r="AQ6" s="15">
        <v>1</v>
      </c>
      <c r="AR6" s="15">
        <v>2</v>
      </c>
      <c r="AS6" s="15">
        <v>3</v>
      </c>
      <c r="AT6" s="15">
        <v>2</v>
      </c>
      <c r="AU6" s="15">
        <v>2</v>
      </c>
      <c r="AV6" s="15">
        <v>1</v>
      </c>
      <c r="AW6" s="15">
        <v>2</v>
      </c>
      <c r="AX6" s="15">
        <v>2</v>
      </c>
      <c r="AY6" s="15">
        <v>3</v>
      </c>
      <c r="AZ6" s="15">
        <v>1</v>
      </c>
      <c r="BA6" s="15">
        <v>1</v>
      </c>
      <c r="BB6" s="15">
        <v>2</v>
      </c>
      <c r="BC6" s="15">
        <v>4</v>
      </c>
      <c r="BD6" s="15">
        <v>1</v>
      </c>
      <c r="BE6" s="15">
        <v>2</v>
      </c>
      <c r="BF6" s="15">
        <v>0</v>
      </c>
      <c r="BG6" s="87">
        <f>SUM(AE6:BF6)/28</f>
        <v>1.6428571428571428</v>
      </c>
    </row>
    <row r="7" spans="1:59" ht="12" customHeight="1" x14ac:dyDescent="0.2">
      <c r="A7" s="26">
        <v>4</v>
      </c>
      <c r="B7" s="27" t="s">
        <v>97</v>
      </c>
      <c r="C7" s="28">
        <v>0</v>
      </c>
      <c r="D7" s="29"/>
      <c r="E7" s="30">
        <v>0</v>
      </c>
      <c r="F7" s="31">
        <v>28</v>
      </c>
      <c r="G7" s="27" t="s">
        <v>149</v>
      </c>
      <c r="H7" s="28">
        <v>1</v>
      </c>
      <c r="I7" s="29" t="s">
        <v>206</v>
      </c>
      <c r="J7" s="30">
        <v>900</v>
      </c>
      <c r="K7" s="31">
        <v>11</v>
      </c>
      <c r="L7" s="27" t="s">
        <v>109</v>
      </c>
      <c r="M7" s="28">
        <v>1</v>
      </c>
      <c r="N7" s="29">
        <v>33.4</v>
      </c>
      <c r="O7" s="30">
        <v>780</v>
      </c>
      <c r="P7" s="31">
        <v>19</v>
      </c>
      <c r="Q7" s="27" t="s">
        <v>176</v>
      </c>
      <c r="R7" s="28">
        <v>1</v>
      </c>
      <c r="S7" s="29">
        <v>40</v>
      </c>
      <c r="T7" s="30">
        <v>900</v>
      </c>
      <c r="U7" s="31">
        <v>18</v>
      </c>
      <c r="V7" s="27" t="s">
        <v>182</v>
      </c>
      <c r="W7" s="28">
        <v>2</v>
      </c>
      <c r="X7" s="29">
        <v>36.4</v>
      </c>
      <c r="Y7" s="30">
        <v>1640</v>
      </c>
      <c r="Z7" s="31">
        <v>8</v>
      </c>
      <c r="AA7" s="83"/>
      <c r="AD7" s="23"/>
      <c r="AE7" s="68" t="s">
        <v>18</v>
      </c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70"/>
    </row>
    <row r="8" spans="1:59" ht="12" customHeight="1" x14ac:dyDescent="0.2">
      <c r="A8" s="15">
        <v>5</v>
      </c>
      <c r="B8" s="16" t="s">
        <v>63</v>
      </c>
      <c r="C8" s="17">
        <v>0</v>
      </c>
      <c r="D8" s="18"/>
      <c r="E8" s="19">
        <v>0</v>
      </c>
      <c r="F8" s="20">
        <v>28</v>
      </c>
      <c r="G8" s="16" t="s">
        <v>93</v>
      </c>
      <c r="H8" s="17">
        <v>2</v>
      </c>
      <c r="I8" s="18">
        <v>31</v>
      </c>
      <c r="J8" s="19">
        <v>1400</v>
      </c>
      <c r="K8" s="20">
        <v>8</v>
      </c>
      <c r="L8" s="16" t="s">
        <v>82</v>
      </c>
      <c r="M8" s="17">
        <v>0</v>
      </c>
      <c r="N8" s="18"/>
      <c r="O8" s="19">
        <v>0</v>
      </c>
      <c r="P8" s="20">
        <v>28</v>
      </c>
      <c r="Q8" s="16" t="s">
        <v>87</v>
      </c>
      <c r="R8" s="17">
        <v>2</v>
      </c>
      <c r="S8" s="18">
        <v>34.5</v>
      </c>
      <c r="T8" s="19">
        <v>1520</v>
      </c>
      <c r="U8" s="20">
        <v>13</v>
      </c>
      <c r="V8" s="16" t="s">
        <v>78</v>
      </c>
      <c r="W8" s="17">
        <v>2</v>
      </c>
      <c r="X8" s="18">
        <v>40</v>
      </c>
      <c r="Y8" s="19">
        <v>1660</v>
      </c>
      <c r="Z8" s="20">
        <v>6</v>
      </c>
      <c r="AA8" s="80">
        <f t="shared" ref="AA8" si="1">SUM(C8:C9,H8:H9,M8:M9,R8:R9,W8:W9)</f>
        <v>16</v>
      </c>
      <c r="AD8" s="23"/>
      <c r="AE8" s="68" t="s">
        <v>16</v>
      </c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70"/>
    </row>
    <row r="9" spans="1:59" ht="12" customHeight="1" x14ac:dyDescent="0.2">
      <c r="A9" s="15">
        <v>6</v>
      </c>
      <c r="B9" s="16" t="s">
        <v>212</v>
      </c>
      <c r="C9" s="17">
        <v>1</v>
      </c>
      <c r="D9" s="18">
        <v>39.5</v>
      </c>
      <c r="E9" s="19">
        <v>900</v>
      </c>
      <c r="F9" s="20">
        <v>6</v>
      </c>
      <c r="G9" s="16" t="s">
        <v>152</v>
      </c>
      <c r="H9" s="17">
        <v>0</v>
      </c>
      <c r="I9" s="18"/>
      <c r="J9" s="19">
        <v>0</v>
      </c>
      <c r="K9" s="20">
        <v>28</v>
      </c>
      <c r="L9" s="16" t="s">
        <v>43</v>
      </c>
      <c r="M9" s="17">
        <v>1</v>
      </c>
      <c r="N9" s="18">
        <v>34.9</v>
      </c>
      <c r="O9" s="19">
        <v>800</v>
      </c>
      <c r="P9" s="20">
        <v>18</v>
      </c>
      <c r="Q9" s="16" t="s">
        <v>137</v>
      </c>
      <c r="R9" s="17">
        <v>8</v>
      </c>
      <c r="S9" s="18">
        <v>40.299999999999997</v>
      </c>
      <c r="T9" s="19">
        <v>5960</v>
      </c>
      <c r="U9" s="20">
        <v>2</v>
      </c>
      <c r="V9" s="16" t="s">
        <v>181</v>
      </c>
      <c r="W9" s="17">
        <v>0</v>
      </c>
      <c r="X9" s="18"/>
      <c r="Y9" s="19">
        <v>0</v>
      </c>
      <c r="Z9" s="20">
        <v>28</v>
      </c>
      <c r="AA9" s="81"/>
      <c r="AD9" s="13" t="s">
        <v>15</v>
      </c>
      <c r="AE9" s="26">
        <f>SUM(AE4)*2+(AE5)</f>
        <v>7</v>
      </c>
      <c r="AF9" s="26">
        <f t="shared" ref="AF9:BF9" si="2">SUM(AF4)*2+(AF5)</f>
        <v>5</v>
      </c>
      <c r="AG9" s="26">
        <f t="shared" si="2"/>
        <v>4</v>
      </c>
      <c r="AH9" s="26">
        <f t="shared" si="2"/>
        <v>8</v>
      </c>
      <c r="AI9" s="26">
        <f t="shared" si="2"/>
        <v>8</v>
      </c>
      <c r="AJ9" s="26">
        <f t="shared" si="2"/>
        <v>9</v>
      </c>
      <c r="AK9" s="26">
        <f t="shared" si="2"/>
        <v>2</v>
      </c>
      <c r="AL9" s="26">
        <f t="shared" si="2"/>
        <v>7</v>
      </c>
      <c r="AM9" s="26">
        <f t="shared" si="2"/>
        <v>7</v>
      </c>
      <c r="AN9" s="26">
        <f t="shared" si="2"/>
        <v>5</v>
      </c>
      <c r="AO9" s="26">
        <f t="shared" si="2"/>
        <v>8</v>
      </c>
      <c r="AP9" s="26">
        <f t="shared" si="2"/>
        <v>2</v>
      </c>
      <c r="AQ9" s="26">
        <f t="shared" si="2"/>
        <v>5</v>
      </c>
      <c r="AR9" s="26">
        <f t="shared" si="2"/>
        <v>4</v>
      </c>
      <c r="AS9" s="26">
        <f t="shared" si="2"/>
        <v>2</v>
      </c>
      <c r="AT9" s="26">
        <f t="shared" si="2"/>
        <v>4</v>
      </c>
      <c r="AU9" s="26">
        <f t="shared" si="2"/>
        <v>4</v>
      </c>
      <c r="AV9" s="26">
        <f t="shared" si="2"/>
        <v>5</v>
      </c>
      <c r="AW9" s="26">
        <f t="shared" si="2"/>
        <v>3</v>
      </c>
      <c r="AX9" s="26">
        <f t="shared" si="2"/>
        <v>5</v>
      </c>
      <c r="AY9" s="26">
        <f t="shared" si="2"/>
        <v>3</v>
      </c>
      <c r="AZ9" s="26">
        <f t="shared" si="2"/>
        <v>6</v>
      </c>
      <c r="BA9" s="26">
        <f t="shared" si="2"/>
        <v>6</v>
      </c>
      <c r="BB9" s="26">
        <f t="shared" si="2"/>
        <v>6</v>
      </c>
      <c r="BC9" s="26">
        <f t="shared" si="2"/>
        <v>1</v>
      </c>
      <c r="BD9" s="26">
        <f t="shared" si="2"/>
        <v>4</v>
      </c>
      <c r="BE9" s="26">
        <f t="shared" si="2"/>
        <v>4</v>
      </c>
      <c r="BF9" s="26">
        <f t="shared" si="2"/>
        <v>6</v>
      </c>
      <c r="BG9" s="32">
        <f>SUM(AE9:BF9)/28</f>
        <v>5</v>
      </c>
    </row>
    <row r="10" spans="1:59" ht="12" customHeight="1" x14ac:dyDescent="0.2">
      <c r="A10" s="26">
        <v>7</v>
      </c>
      <c r="B10" s="27" t="s">
        <v>55</v>
      </c>
      <c r="C10" s="28">
        <v>0</v>
      </c>
      <c r="D10" s="29"/>
      <c r="E10" s="30">
        <v>0</v>
      </c>
      <c r="F10" s="31">
        <v>28</v>
      </c>
      <c r="G10" s="27" t="s">
        <v>126</v>
      </c>
      <c r="H10" s="28">
        <v>1</v>
      </c>
      <c r="I10" s="29">
        <v>30.2</v>
      </c>
      <c r="J10" s="30">
        <v>720</v>
      </c>
      <c r="K10" s="31">
        <v>18</v>
      </c>
      <c r="L10" s="27" t="s">
        <v>91</v>
      </c>
      <c r="M10" s="28">
        <v>2</v>
      </c>
      <c r="N10" s="29">
        <v>38</v>
      </c>
      <c r="O10" s="30">
        <v>1560</v>
      </c>
      <c r="P10" s="31">
        <v>9</v>
      </c>
      <c r="Q10" s="27" t="s">
        <v>71</v>
      </c>
      <c r="R10" s="28">
        <v>2</v>
      </c>
      <c r="S10" s="29">
        <v>38.1</v>
      </c>
      <c r="T10" s="30">
        <v>1640</v>
      </c>
      <c r="U10" s="31">
        <v>12</v>
      </c>
      <c r="V10" s="27" t="s">
        <v>180</v>
      </c>
      <c r="W10" s="28">
        <v>2</v>
      </c>
      <c r="X10" s="29">
        <v>33</v>
      </c>
      <c r="Y10" s="30">
        <v>1480</v>
      </c>
      <c r="Z10" s="31">
        <v>11</v>
      </c>
      <c r="AA10" s="82">
        <f t="shared" ref="AA10" si="3">SUM(C10:C11,H10:H11,M10:M11,R10:R11,W10:W11)</f>
        <v>9</v>
      </c>
      <c r="AD10" s="22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33"/>
    </row>
    <row r="11" spans="1:59" ht="12" customHeight="1" x14ac:dyDescent="0.2">
      <c r="A11" s="26">
        <v>8</v>
      </c>
      <c r="B11" s="27" t="s">
        <v>83</v>
      </c>
      <c r="C11" s="28">
        <v>0</v>
      </c>
      <c r="D11" s="29"/>
      <c r="E11" s="30">
        <v>0</v>
      </c>
      <c r="F11" s="31">
        <v>28</v>
      </c>
      <c r="G11" s="27" t="s">
        <v>164</v>
      </c>
      <c r="H11" s="28">
        <v>0</v>
      </c>
      <c r="I11" s="29"/>
      <c r="J11" s="30">
        <v>0</v>
      </c>
      <c r="K11" s="31">
        <v>28</v>
      </c>
      <c r="L11" s="27" t="s">
        <v>129</v>
      </c>
      <c r="M11" s="28">
        <v>1</v>
      </c>
      <c r="N11" s="29">
        <v>40</v>
      </c>
      <c r="O11" s="30">
        <v>900</v>
      </c>
      <c r="P11" s="31">
        <v>16</v>
      </c>
      <c r="Q11" s="27" t="s">
        <v>215</v>
      </c>
      <c r="R11" s="28">
        <v>1</v>
      </c>
      <c r="S11" s="29">
        <v>29.1</v>
      </c>
      <c r="T11" s="30">
        <v>700</v>
      </c>
      <c r="U11" s="31">
        <v>23</v>
      </c>
      <c r="V11" s="27" t="s">
        <v>118</v>
      </c>
      <c r="W11" s="28">
        <v>0</v>
      </c>
      <c r="X11" s="29"/>
      <c r="Y11" s="30">
        <v>0</v>
      </c>
      <c r="Z11" s="31">
        <v>28</v>
      </c>
      <c r="AA11" s="83"/>
      <c r="AD11" s="22"/>
      <c r="AE11" s="65" t="s">
        <v>220</v>
      </c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7"/>
    </row>
    <row r="12" spans="1:59" ht="12" customHeight="1" x14ac:dyDescent="0.2">
      <c r="A12" s="15">
        <v>9</v>
      </c>
      <c r="B12" s="16" t="s">
        <v>176</v>
      </c>
      <c r="C12" s="17">
        <v>0</v>
      </c>
      <c r="D12" s="18"/>
      <c r="E12" s="19">
        <v>0</v>
      </c>
      <c r="F12" s="20">
        <v>28</v>
      </c>
      <c r="G12" s="16" t="s">
        <v>158</v>
      </c>
      <c r="H12" s="17">
        <v>1</v>
      </c>
      <c r="I12" s="18">
        <v>37</v>
      </c>
      <c r="J12" s="19">
        <v>840</v>
      </c>
      <c r="K12" s="20">
        <v>13</v>
      </c>
      <c r="L12" s="16" t="s">
        <v>52</v>
      </c>
      <c r="M12" s="17">
        <v>0</v>
      </c>
      <c r="N12" s="18"/>
      <c r="O12" s="19">
        <v>0</v>
      </c>
      <c r="P12" s="20">
        <v>28</v>
      </c>
      <c r="Q12" s="16" t="s">
        <v>98</v>
      </c>
      <c r="R12" s="17">
        <v>2</v>
      </c>
      <c r="S12" s="18">
        <v>37.5</v>
      </c>
      <c r="T12" s="19">
        <v>1680</v>
      </c>
      <c r="U12" s="20">
        <v>11</v>
      </c>
      <c r="V12" s="16" t="s">
        <v>61</v>
      </c>
      <c r="W12" s="17">
        <v>1</v>
      </c>
      <c r="X12" s="18">
        <v>27.8</v>
      </c>
      <c r="Y12" s="19">
        <v>660</v>
      </c>
      <c r="Z12" s="20">
        <v>18</v>
      </c>
      <c r="AA12" s="80">
        <f t="shared" ref="AA12" si="4">SUM(C12:C13,H12:H13,M12:M13,R12:R13,W12:W13)</f>
        <v>11</v>
      </c>
      <c r="AD12" s="22"/>
      <c r="AE12" s="13" t="s">
        <v>196</v>
      </c>
      <c r="AF12" s="13" t="s">
        <v>31</v>
      </c>
      <c r="AG12" s="13" t="s">
        <v>186</v>
      </c>
      <c r="AH12" s="13" t="s">
        <v>26</v>
      </c>
      <c r="AI12" s="13" t="s">
        <v>28</v>
      </c>
      <c r="AJ12" s="13" t="s">
        <v>22</v>
      </c>
      <c r="AK12" s="13" t="s">
        <v>23</v>
      </c>
      <c r="AL12" s="13" t="s">
        <v>21</v>
      </c>
      <c r="AM12" s="13" t="s">
        <v>191</v>
      </c>
      <c r="AN12" s="13" t="s">
        <v>33</v>
      </c>
      <c r="AO12" s="13" t="s">
        <v>27</v>
      </c>
      <c r="AP12" s="13" t="s">
        <v>187</v>
      </c>
      <c r="AQ12" s="13" t="s">
        <v>188</v>
      </c>
      <c r="AR12" s="13" t="s">
        <v>211</v>
      </c>
      <c r="AS12" s="13" t="s">
        <v>189</v>
      </c>
      <c r="AT12" s="13" t="s">
        <v>197</v>
      </c>
      <c r="AU12" s="13" t="s">
        <v>198</v>
      </c>
      <c r="AV12" s="13" t="s">
        <v>32</v>
      </c>
      <c r="AW12" s="13" t="s">
        <v>193</v>
      </c>
      <c r="AX12" s="13" t="s">
        <v>24</v>
      </c>
      <c r="AY12" s="13" t="s">
        <v>29</v>
      </c>
      <c r="AZ12" s="13" t="s">
        <v>195</v>
      </c>
      <c r="BA12" s="13" t="s">
        <v>192</v>
      </c>
      <c r="BB12" s="13" t="s">
        <v>194</v>
      </c>
      <c r="BC12" s="13" t="s">
        <v>190</v>
      </c>
      <c r="BD12" s="13" t="s">
        <v>30</v>
      </c>
      <c r="BE12" s="13" t="s">
        <v>25</v>
      </c>
      <c r="BF12" s="13" t="s">
        <v>185</v>
      </c>
      <c r="BG12" s="14" t="s">
        <v>219</v>
      </c>
    </row>
    <row r="13" spans="1:59" ht="12" customHeight="1" x14ac:dyDescent="0.2">
      <c r="A13" s="15">
        <v>10</v>
      </c>
      <c r="B13" s="16" t="s">
        <v>155</v>
      </c>
      <c r="C13" s="17">
        <v>2</v>
      </c>
      <c r="D13" s="18">
        <v>40.1</v>
      </c>
      <c r="E13" s="19">
        <v>1720</v>
      </c>
      <c r="F13" s="20">
        <v>2</v>
      </c>
      <c r="G13" s="16" t="s">
        <v>144</v>
      </c>
      <c r="H13" s="17">
        <v>0</v>
      </c>
      <c r="I13" s="18"/>
      <c r="J13" s="19">
        <v>0</v>
      </c>
      <c r="K13" s="20">
        <v>28</v>
      </c>
      <c r="L13" s="16" t="s">
        <v>68</v>
      </c>
      <c r="M13" s="17">
        <v>1</v>
      </c>
      <c r="N13" s="18">
        <v>44</v>
      </c>
      <c r="O13" s="19">
        <v>980</v>
      </c>
      <c r="P13" s="20">
        <v>13</v>
      </c>
      <c r="Q13" s="16" t="s">
        <v>161</v>
      </c>
      <c r="R13" s="17">
        <v>2</v>
      </c>
      <c r="S13" s="18">
        <v>33.299999999999997</v>
      </c>
      <c r="T13" s="19">
        <v>1420</v>
      </c>
      <c r="U13" s="20">
        <v>16</v>
      </c>
      <c r="V13" s="16" t="s">
        <v>46</v>
      </c>
      <c r="W13" s="17">
        <v>2</v>
      </c>
      <c r="X13" s="18">
        <v>33</v>
      </c>
      <c r="Y13" s="19">
        <v>1520</v>
      </c>
      <c r="Z13" s="20">
        <v>10</v>
      </c>
      <c r="AA13" s="81"/>
      <c r="AC13" s="34" t="s">
        <v>199</v>
      </c>
      <c r="AD13" s="13" t="s">
        <v>14</v>
      </c>
      <c r="AE13" s="15">
        <v>1</v>
      </c>
      <c r="AF13" s="15">
        <v>0</v>
      </c>
      <c r="AG13" s="15">
        <v>1</v>
      </c>
      <c r="AH13" s="15">
        <v>2</v>
      </c>
      <c r="AI13" s="15">
        <v>1</v>
      </c>
      <c r="AJ13" s="15">
        <v>2</v>
      </c>
      <c r="AK13" s="15">
        <v>0</v>
      </c>
      <c r="AL13" s="15">
        <v>2</v>
      </c>
      <c r="AM13" s="15">
        <v>1</v>
      </c>
      <c r="AN13" s="15">
        <v>0</v>
      </c>
      <c r="AO13" s="15">
        <v>2</v>
      </c>
      <c r="AP13" s="15">
        <v>0</v>
      </c>
      <c r="AQ13" s="15">
        <v>0</v>
      </c>
      <c r="AR13" s="15">
        <v>1</v>
      </c>
      <c r="AS13" s="15">
        <v>0</v>
      </c>
      <c r="AT13" s="15">
        <v>0</v>
      </c>
      <c r="AU13" s="15">
        <v>1</v>
      </c>
      <c r="AV13" s="15">
        <v>0</v>
      </c>
      <c r="AW13" s="15">
        <v>0</v>
      </c>
      <c r="AX13" s="15">
        <v>2</v>
      </c>
      <c r="AY13" s="15">
        <v>1</v>
      </c>
      <c r="AZ13" s="15">
        <v>1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24">
        <f>SUM(AE13:BF13)/28</f>
        <v>0.6428571428571429</v>
      </c>
    </row>
    <row r="14" spans="1:59" ht="12" customHeight="1" x14ac:dyDescent="0.2">
      <c r="A14" s="26">
        <v>11</v>
      </c>
      <c r="B14" s="27" t="s">
        <v>135</v>
      </c>
      <c r="C14" s="28">
        <v>0</v>
      </c>
      <c r="D14" s="29"/>
      <c r="E14" s="30">
        <v>0</v>
      </c>
      <c r="F14" s="31">
        <v>28</v>
      </c>
      <c r="G14" s="27" t="s">
        <v>104</v>
      </c>
      <c r="H14" s="28">
        <v>1</v>
      </c>
      <c r="I14" s="29">
        <v>33.5</v>
      </c>
      <c r="J14" s="30">
        <v>780</v>
      </c>
      <c r="K14" s="31">
        <v>15</v>
      </c>
      <c r="L14" s="27" t="s">
        <v>214</v>
      </c>
      <c r="M14" s="28">
        <v>0</v>
      </c>
      <c r="N14" s="29"/>
      <c r="O14" s="30">
        <v>0</v>
      </c>
      <c r="P14" s="31">
        <v>28</v>
      </c>
      <c r="Q14" s="27" t="s">
        <v>147</v>
      </c>
      <c r="R14" s="28">
        <v>5</v>
      </c>
      <c r="S14" s="29">
        <v>38.9</v>
      </c>
      <c r="T14" s="30">
        <v>3740</v>
      </c>
      <c r="U14" s="31">
        <v>6</v>
      </c>
      <c r="V14" s="27" t="s">
        <v>141</v>
      </c>
      <c r="W14" s="28">
        <v>0</v>
      </c>
      <c r="X14" s="29"/>
      <c r="Y14" s="30">
        <v>0</v>
      </c>
      <c r="Z14" s="31">
        <v>28</v>
      </c>
      <c r="AA14" s="82">
        <f t="shared" ref="AA14" si="5">SUM(C14:C15,H14:H15,M14:M15,R14:R15,W14:W15)</f>
        <v>9</v>
      </c>
      <c r="AC14" s="34" t="s">
        <v>200</v>
      </c>
      <c r="AD14" s="13" t="s">
        <v>169</v>
      </c>
      <c r="AE14" s="15">
        <v>0</v>
      </c>
      <c r="AF14" s="15">
        <v>1</v>
      </c>
      <c r="AG14" s="15">
        <v>1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2</v>
      </c>
      <c r="AO14" s="15">
        <v>0</v>
      </c>
      <c r="AP14" s="15">
        <v>1</v>
      </c>
      <c r="AQ14" s="15">
        <v>0</v>
      </c>
      <c r="AR14" s="15">
        <v>0</v>
      </c>
      <c r="AS14" s="15">
        <v>2</v>
      </c>
      <c r="AT14" s="15">
        <v>1</v>
      </c>
      <c r="AU14" s="15">
        <v>0</v>
      </c>
      <c r="AV14" s="15">
        <v>2</v>
      </c>
      <c r="AW14" s="15">
        <v>2</v>
      </c>
      <c r="AX14" s="15">
        <v>0</v>
      </c>
      <c r="AY14" s="15">
        <v>0</v>
      </c>
      <c r="AZ14" s="15">
        <v>1</v>
      </c>
      <c r="BA14" s="15">
        <v>1</v>
      </c>
      <c r="BB14" s="15">
        <v>1</v>
      </c>
      <c r="BC14" s="15">
        <v>1</v>
      </c>
      <c r="BD14" s="15">
        <v>0</v>
      </c>
      <c r="BE14" s="15">
        <v>2</v>
      </c>
      <c r="BF14" s="15">
        <v>0</v>
      </c>
      <c r="BG14" s="24">
        <f>SUM(AE14:BF14)/28</f>
        <v>0.6428571428571429</v>
      </c>
    </row>
    <row r="15" spans="1:59" ht="12" customHeight="1" x14ac:dyDescent="0.2">
      <c r="A15" s="26">
        <v>12</v>
      </c>
      <c r="B15" s="27" t="s">
        <v>92</v>
      </c>
      <c r="C15" s="28">
        <v>2</v>
      </c>
      <c r="D15" s="29">
        <v>32.799999999999997</v>
      </c>
      <c r="E15" s="30">
        <v>1480</v>
      </c>
      <c r="F15" s="31">
        <v>5</v>
      </c>
      <c r="G15" s="27" t="s">
        <v>84</v>
      </c>
      <c r="H15" s="28">
        <v>1</v>
      </c>
      <c r="I15" s="29">
        <v>41.5</v>
      </c>
      <c r="J15" s="30">
        <v>940</v>
      </c>
      <c r="K15" s="31">
        <v>10</v>
      </c>
      <c r="L15" s="27" t="s">
        <v>143</v>
      </c>
      <c r="M15" s="28">
        <v>0</v>
      </c>
      <c r="N15" s="29"/>
      <c r="O15" s="30">
        <v>0</v>
      </c>
      <c r="P15" s="31">
        <v>28</v>
      </c>
      <c r="Q15" s="27" t="s">
        <v>127</v>
      </c>
      <c r="R15" s="28">
        <v>0</v>
      </c>
      <c r="S15" s="29"/>
      <c r="T15" s="30">
        <v>0</v>
      </c>
      <c r="U15" s="31">
        <v>28</v>
      </c>
      <c r="V15" s="27" t="s">
        <v>70</v>
      </c>
      <c r="W15" s="28">
        <v>0</v>
      </c>
      <c r="X15" s="29"/>
      <c r="Y15" s="30">
        <v>0</v>
      </c>
      <c r="Z15" s="31">
        <v>28</v>
      </c>
      <c r="AA15" s="83"/>
      <c r="AC15" s="35" t="s">
        <v>201</v>
      </c>
      <c r="AD15" s="26" t="s">
        <v>14</v>
      </c>
      <c r="AE15" s="26">
        <v>2</v>
      </c>
      <c r="AF15" s="26">
        <v>0</v>
      </c>
      <c r="AG15" s="26">
        <v>1</v>
      </c>
      <c r="AH15" s="26">
        <v>1</v>
      </c>
      <c r="AI15" s="26">
        <v>3</v>
      </c>
      <c r="AJ15" s="26">
        <v>3</v>
      </c>
      <c r="AK15" s="26">
        <v>1</v>
      </c>
      <c r="AL15" s="26">
        <v>1</v>
      </c>
      <c r="AM15" s="26">
        <v>2</v>
      </c>
      <c r="AN15" s="26">
        <v>5</v>
      </c>
      <c r="AO15" s="26">
        <v>2</v>
      </c>
      <c r="AP15" s="26">
        <v>0</v>
      </c>
      <c r="AQ15" s="26">
        <v>1</v>
      </c>
      <c r="AR15" s="26">
        <v>2</v>
      </c>
      <c r="AS15" s="26">
        <v>0</v>
      </c>
      <c r="AT15" s="26">
        <v>0</v>
      </c>
      <c r="AU15" s="26">
        <v>0</v>
      </c>
      <c r="AV15" s="26">
        <v>1</v>
      </c>
      <c r="AW15" s="26">
        <v>0</v>
      </c>
      <c r="AX15" s="26">
        <v>0</v>
      </c>
      <c r="AY15" s="26">
        <v>0</v>
      </c>
      <c r="AZ15" s="26">
        <v>1</v>
      </c>
      <c r="BA15" s="26">
        <v>6</v>
      </c>
      <c r="BB15" s="26">
        <v>1</v>
      </c>
      <c r="BC15" s="26">
        <v>0</v>
      </c>
      <c r="BD15" s="26">
        <v>1</v>
      </c>
      <c r="BE15" s="26">
        <v>0</v>
      </c>
      <c r="BF15" s="26">
        <v>1</v>
      </c>
      <c r="BG15" s="24">
        <f t="shared" ref="BG14:BG23" si="6">SUM(AE15:BF15)/28</f>
        <v>1.25</v>
      </c>
    </row>
    <row r="16" spans="1:59" ht="12" customHeight="1" x14ac:dyDescent="0.2">
      <c r="A16" s="15">
        <v>13</v>
      </c>
      <c r="B16" s="16" t="s">
        <v>160</v>
      </c>
      <c r="C16" s="17">
        <v>0</v>
      </c>
      <c r="D16" s="18"/>
      <c r="E16" s="19">
        <v>0</v>
      </c>
      <c r="F16" s="20">
        <v>28</v>
      </c>
      <c r="G16" s="16" t="s">
        <v>74</v>
      </c>
      <c r="H16" s="17">
        <v>1</v>
      </c>
      <c r="I16" s="18">
        <v>38.200000000000003</v>
      </c>
      <c r="J16" s="19">
        <v>880</v>
      </c>
      <c r="K16" s="20">
        <v>12</v>
      </c>
      <c r="L16" s="16" t="s">
        <v>107</v>
      </c>
      <c r="M16" s="17">
        <v>5</v>
      </c>
      <c r="N16" s="18">
        <v>34.299999999999997</v>
      </c>
      <c r="O16" s="19">
        <v>3800</v>
      </c>
      <c r="P16" s="20">
        <v>1</v>
      </c>
      <c r="Q16" s="16" t="s">
        <v>77</v>
      </c>
      <c r="R16" s="17">
        <v>5</v>
      </c>
      <c r="S16" s="18">
        <v>41.5</v>
      </c>
      <c r="T16" s="19">
        <v>3780</v>
      </c>
      <c r="U16" s="20">
        <v>5</v>
      </c>
      <c r="V16" s="16" t="s">
        <v>124</v>
      </c>
      <c r="W16" s="17">
        <v>3</v>
      </c>
      <c r="X16" s="18">
        <v>36</v>
      </c>
      <c r="Y16" s="19">
        <v>2260</v>
      </c>
      <c r="Z16" s="20">
        <v>2</v>
      </c>
      <c r="AA16" s="80">
        <f t="shared" ref="AA16" si="7">SUM(C16:C17,H16:H17,M16:M17,R16:R17,W16:W17)</f>
        <v>26</v>
      </c>
      <c r="AC16" s="35" t="s">
        <v>200</v>
      </c>
      <c r="AD16" s="26" t="s">
        <v>169</v>
      </c>
      <c r="AE16" s="26">
        <v>1</v>
      </c>
      <c r="AF16" s="26">
        <v>3</v>
      </c>
      <c r="AG16" s="26">
        <v>1</v>
      </c>
      <c r="AH16" s="26">
        <v>0</v>
      </c>
      <c r="AI16" s="26">
        <v>0</v>
      </c>
      <c r="AJ16" s="26">
        <v>2</v>
      </c>
      <c r="AK16" s="26">
        <v>1</v>
      </c>
      <c r="AL16" s="26">
        <v>1</v>
      </c>
      <c r="AM16" s="26">
        <v>0</v>
      </c>
      <c r="AN16" s="26">
        <v>6</v>
      </c>
      <c r="AO16" s="26">
        <v>0</v>
      </c>
      <c r="AP16" s="26">
        <v>2</v>
      </c>
      <c r="AQ16" s="26">
        <v>1</v>
      </c>
      <c r="AR16" s="26">
        <v>3</v>
      </c>
      <c r="AS16" s="26">
        <v>0</v>
      </c>
      <c r="AT16" s="26">
        <v>1</v>
      </c>
      <c r="AU16" s="26">
        <v>0</v>
      </c>
      <c r="AV16" s="26">
        <v>0</v>
      </c>
      <c r="AW16" s="26">
        <v>0</v>
      </c>
      <c r="AX16" s="26">
        <v>2</v>
      </c>
      <c r="AY16" s="26">
        <v>1</v>
      </c>
      <c r="AZ16" s="26">
        <v>2</v>
      </c>
      <c r="BA16" s="26">
        <v>5</v>
      </c>
      <c r="BB16" s="26">
        <v>0</v>
      </c>
      <c r="BC16" s="26">
        <v>1</v>
      </c>
      <c r="BD16" s="26">
        <v>1</v>
      </c>
      <c r="BE16" s="26">
        <v>0</v>
      </c>
      <c r="BF16" s="26">
        <v>1</v>
      </c>
      <c r="BG16" s="24">
        <f t="shared" si="6"/>
        <v>1.25</v>
      </c>
    </row>
    <row r="17" spans="1:59" ht="12" customHeight="1" x14ac:dyDescent="0.2">
      <c r="A17" s="15">
        <v>14</v>
      </c>
      <c r="B17" s="16" t="s">
        <v>39</v>
      </c>
      <c r="C17" s="17">
        <v>1</v>
      </c>
      <c r="D17" s="18">
        <v>28.9</v>
      </c>
      <c r="E17" s="19">
        <v>680</v>
      </c>
      <c r="F17" s="20">
        <v>12</v>
      </c>
      <c r="G17" s="16" t="s">
        <v>113</v>
      </c>
      <c r="H17" s="17">
        <v>1</v>
      </c>
      <c r="I17" s="18">
        <v>42.5</v>
      </c>
      <c r="J17" s="19">
        <v>960</v>
      </c>
      <c r="K17" s="20">
        <v>9</v>
      </c>
      <c r="L17" s="16" t="s">
        <v>154</v>
      </c>
      <c r="M17" s="17">
        <v>2</v>
      </c>
      <c r="N17" s="18">
        <v>34.200000000000003</v>
      </c>
      <c r="O17" s="19">
        <v>1560</v>
      </c>
      <c r="P17" s="20">
        <v>10</v>
      </c>
      <c r="Q17" s="16" t="s">
        <v>44</v>
      </c>
      <c r="R17" s="17">
        <v>5</v>
      </c>
      <c r="S17" s="18">
        <v>37</v>
      </c>
      <c r="T17" s="19">
        <v>3920</v>
      </c>
      <c r="U17" s="20">
        <v>3</v>
      </c>
      <c r="V17" s="16" t="s">
        <v>95</v>
      </c>
      <c r="W17" s="17">
        <v>3</v>
      </c>
      <c r="X17" s="18">
        <v>44</v>
      </c>
      <c r="Y17" s="19">
        <v>2520</v>
      </c>
      <c r="Z17" s="20">
        <v>1</v>
      </c>
      <c r="AA17" s="81"/>
      <c r="AC17" s="34" t="s">
        <v>202</v>
      </c>
      <c r="AD17" s="13" t="s">
        <v>14</v>
      </c>
      <c r="AE17" s="15">
        <v>3</v>
      </c>
      <c r="AF17" s="15">
        <v>3</v>
      </c>
      <c r="AG17" s="15">
        <v>2</v>
      </c>
      <c r="AH17" s="15">
        <v>2</v>
      </c>
      <c r="AI17" s="15">
        <v>4</v>
      </c>
      <c r="AJ17" s="15">
        <v>1</v>
      </c>
      <c r="AK17" s="15">
        <v>0</v>
      </c>
      <c r="AL17" s="15">
        <v>5</v>
      </c>
      <c r="AM17" s="15">
        <v>5</v>
      </c>
      <c r="AN17" s="15">
        <v>3</v>
      </c>
      <c r="AO17" s="15">
        <v>2</v>
      </c>
      <c r="AP17" s="15">
        <v>1</v>
      </c>
      <c r="AQ17" s="15">
        <v>0</v>
      </c>
      <c r="AR17" s="15">
        <v>0</v>
      </c>
      <c r="AS17" s="15">
        <v>1</v>
      </c>
      <c r="AT17" s="15">
        <v>1</v>
      </c>
      <c r="AU17" s="15">
        <v>0</v>
      </c>
      <c r="AV17" s="15">
        <v>0</v>
      </c>
      <c r="AW17" s="15">
        <v>0</v>
      </c>
      <c r="AX17" s="15">
        <v>2</v>
      </c>
      <c r="AY17" s="15">
        <v>1</v>
      </c>
      <c r="AZ17" s="15">
        <v>1</v>
      </c>
      <c r="BA17" s="15">
        <v>2</v>
      </c>
      <c r="BB17" s="15">
        <v>1</v>
      </c>
      <c r="BC17" s="15">
        <v>0</v>
      </c>
      <c r="BD17" s="15">
        <v>1</v>
      </c>
      <c r="BE17" s="15">
        <v>2</v>
      </c>
      <c r="BF17" s="15">
        <v>1</v>
      </c>
      <c r="BG17" s="24">
        <f t="shared" si="6"/>
        <v>1.5714285714285714</v>
      </c>
    </row>
    <row r="18" spans="1:59" ht="12" customHeight="1" x14ac:dyDescent="0.2">
      <c r="A18" s="26">
        <v>15</v>
      </c>
      <c r="B18" s="27" t="s">
        <v>88</v>
      </c>
      <c r="C18" s="28">
        <v>1</v>
      </c>
      <c r="D18" s="29">
        <v>28.5</v>
      </c>
      <c r="E18" s="30">
        <v>680</v>
      </c>
      <c r="F18" s="31">
        <v>13</v>
      </c>
      <c r="G18" s="27" t="s">
        <v>128</v>
      </c>
      <c r="H18" s="28">
        <v>0</v>
      </c>
      <c r="I18" s="29"/>
      <c r="J18" s="30">
        <v>0</v>
      </c>
      <c r="K18" s="31">
        <v>28</v>
      </c>
      <c r="L18" s="27" t="s">
        <v>167</v>
      </c>
      <c r="M18" s="28">
        <v>1</v>
      </c>
      <c r="N18" s="29">
        <v>31</v>
      </c>
      <c r="O18" s="30">
        <v>720</v>
      </c>
      <c r="P18" s="31">
        <v>20</v>
      </c>
      <c r="Q18" s="27" t="s">
        <v>209</v>
      </c>
      <c r="R18" s="28">
        <v>3</v>
      </c>
      <c r="S18" s="29">
        <v>35.5</v>
      </c>
      <c r="T18" s="30">
        <v>3160</v>
      </c>
      <c r="U18" s="31">
        <v>9</v>
      </c>
      <c r="V18" s="27" t="s">
        <v>81</v>
      </c>
      <c r="W18" s="28">
        <v>0</v>
      </c>
      <c r="X18" s="29"/>
      <c r="Y18" s="30">
        <v>0</v>
      </c>
      <c r="Z18" s="31">
        <v>28</v>
      </c>
      <c r="AA18" s="82">
        <f t="shared" ref="AA18" si="8">SUM(C18:C19,H18:H19,M18:M19,R18:R19,W18:W19)</f>
        <v>10</v>
      </c>
      <c r="AC18" s="34" t="s">
        <v>200</v>
      </c>
      <c r="AD18" s="13" t="s">
        <v>169</v>
      </c>
      <c r="AE18" s="15">
        <v>4</v>
      </c>
      <c r="AF18" s="15">
        <v>2</v>
      </c>
      <c r="AG18" s="15">
        <v>3</v>
      </c>
      <c r="AH18" s="15">
        <v>2</v>
      </c>
      <c r="AI18" s="15">
        <v>3</v>
      </c>
      <c r="AJ18" s="15">
        <v>0</v>
      </c>
      <c r="AK18" s="15">
        <v>1</v>
      </c>
      <c r="AL18" s="15">
        <v>2</v>
      </c>
      <c r="AM18" s="15">
        <v>1</v>
      </c>
      <c r="AN18" s="15">
        <v>1</v>
      </c>
      <c r="AO18" s="15">
        <v>1</v>
      </c>
      <c r="AP18" s="15">
        <v>0</v>
      </c>
      <c r="AQ18" s="15">
        <v>1</v>
      </c>
      <c r="AR18" s="15">
        <v>0</v>
      </c>
      <c r="AS18" s="15">
        <v>2</v>
      </c>
      <c r="AT18" s="15">
        <v>1</v>
      </c>
      <c r="AU18" s="15">
        <v>0</v>
      </c>
      <c r="AV18" s="15">
        <v>0</v>
      </c>
      <c r="AW18" s="15">
        <v>1</v>
      </c>
      <c r="AX18" s="15">
        <v>5</v>
      </c>
      <c r="AY18" s="15">
        <v>3</v>
      </c>
      <c r="AZ18" s="15">
        <v>0</v>
      </c>
      <c r="BA18" s="15">
        <v>2</v>
      </c>
      <c r="BB18" s="15">
        <v>5</v>
      </c>
      <c r="BC18" s="15">
        <v>0</v>
      </c>
      <c r="BD18" s="15">
        <v>2</v>
      </c>
      <c r="BE18" s="15">
        <v>1</v>
      </c>
      <c r="BF18" s="15">
        <v>1</v>
      </c>
      <c r="BG18" s="24">
        <f t="shared" si="6"/>
        <v>1.5714285714285714</v>
      </c>
    </row>
    <row r="19" spans="1:59" ht="12" customHeight="1" x14ac:dyDescent="0.2">
      <c r="A19" s="26">
        <v>16</v>
      </c>
      <c r="B19" s="27" t="s">
        <v>157</v>
      </c>
      <c r="C19" s="28">
        <v>0</v>
      </c>
      <c r="D19" s="29"/>
      <c r="E19" s="30">
        <v>0</v>
      </c>
      <c r="F19" s="31">
        <v>28</v>
      </c>
      <c r="G19" s="27" t="s">
        <v>136</v>
      </c>
      <c r="H19" s="28">
        <v>0</v>
      </c>
      <c r="I19" s="29"/>
      <c r="J19" s="30">
        <v>0</v>
      </c>
      <c r="K19" s="31">
        <v>28</v>
      </c>
      <c r="L19" s="27" t="s">
        <v>146</v>
      </c>
      <c r="M19" s="28">
        <v>1</v>
      </c>
      <c r="N19" s="29">
        <v>41.5</v>
      </c>
      <c r="O19" s="30">
        <v>940</v>
      </c>
      <c r="P19" s="31">
        <v>15</v>
      </c>
      <c r="Q19" s="27" t="s">
        <v>151</v>
      </c>
      <c r="R19" s="28">
        <v>4</v>
      </c>
      <c r="S19" s="29">
        <v>39</v>
      </c>
      <c r="T19" s="30">
        <v>3160</v>
      </c>
      <c r="U19" s="31">
        <v>7</v>
      </c>
      <c r="V19" s="27" t="s">
        <v>216</v>
      </c>
      <c r="W19" s="28">
        <v>0</v>
      </c>
      <c r="X19" s="29"/>
      <c r="Y19" s="30">
        <v>0</v>
      </c>
      <c r="Z19" s="31">
        <v>28</v>
      </c>
      <c r="AA19" s="83"/>
      <c r="AC19" s="35" t="s">
        <v>203</v>
      </c>
      <c r="AD19" s="26" t="s">
        <v>14</v>
      </c>
      <c r="AE19" s="26">
        <v>8</v>
      </c>
      <c r="AF19" s="26">
        <v>2</v>
      </c>
      <c r="AG19" s="26">
        <v>1</v>
      </c>
      <c r="AH19" s="26">
        <v>1</v>
      </c>
      <c r="AI19" s="26">
        <v>15</v>
      </c>
      <c r="AJ19" s="26">
        <v>5</v>
      </c>
      <c r="AK19" s="26">
        <v>2</v>
      </c>
      <c r="AL19" s="26">
        <v>3</v>
      </c>
      <c r="AM19" s="26">
        <v>0</v>
      </c>
      <c r="AN19" s="26">
        <v>5</v>
      </c>
      <c r="AO19" s="26">
        <v>5</v>
      </c>
      <c r="AP19" s="26">
        <v>0</v>
      </c>
      <c r="AQ19" s="26">
        <v>4</v>
      </c>
      <c r="AR19" s="26">
        <v>1</v>
      </c>
      <c r="AS19" s="26">
        <v>0</v>
      </c>
      <c r="AT19" s="26">
        <v>0</v>
      </c>
      <c r="AU19" s="26">
        <v>2</v>
      </c>
      <c r="AV19" s="26">
        <v>1</v>
      </c>
      <c r="AW19" s="26">
        <v>2</v>
      </c>
      <c r="AX19" s="26">
        <v>4</v>
      </c>
      <c r="AY19" s="26">
        <v>1</v>
      </c>
      <c r="AZ19" s="26">
        <v>2</v>
      </c>
      <c r="BA19" s="26">
        <v>2</v>
      </c>
      <c r="BB19" s="26">
        <v>2</v>
      </c>
      <c r="BC19" s="26">
        <v>0</v>
      </c>
      <c r="BD19" s="26">
        <v>1</v>
      </c>
      <c r="BE19" s="26">
        <v>1</v>
      </c>
      <c r="BF19" s="26">
        <v>5</v>
      </c>
      <c r="BG19" s="24">
        <f t="shared" si="6"/>
        <v>2.6785714285714284</v>
      </c>
    </row>
    <row r="20" spans="1:59" ht="12" customHeight="1" x14ac:dyDescent="0.2">
      <c r="A20" s="15">
        <v>17</v>
      </c>
      <c r="B20" s="16" t="s">
        <v>60</v>
      </c>
      <c r="C20" s="17">
        <v>1</v>
      </c>
      <c r="D20" s="18">
        <v>33.700000000000003</v>
      </c>
      <c r="E20" s="19">
        <v>780</v>
      </c>
      <c r="F20" s="20">
        <v>10</v>
      </c>
      <c r="G20" s="16" t="s">
        <v>65</v>
      </c>
      <c r="H20" s="17">
        <v>6</v>
      </c>
      <c r="I20" s="18">
        <v>34.700000000000003</v>
      </c>
      <c r="J20" s="19">
        <v>4240</v>
      </c>
      <c r="K20" s="20">
        <v>1</v>
      </c>
      <c r="L20" s="16" t="s">
        <v>72</v>
      </c>
      <c r="M20" s="17">
        <v>2</v>
      </c>
      <c r="N20" s="18">
        <v>45.2</v>
      </c>
      <c r="O20" s="19">
        <v>2000</v>
      </c>
      <c r="P20" s="20">
        <v>7</v>
      </c>
      <c r="Q20" s="16" t="s">
        <v>111</v>
      </c>
      <c r="R20" s="17">
        <v>1</v>
      </c>
      <c r="S20" s="18">
        <v>33.4</v>
      </c>
      <c r="T20" s="19">
        <v>780</v>
      </c>
      <c r="U20" s="20">
        <v>19</v>
      </c>
      <c r="V20" s="16" t="s">
        <v>106</v>
      </c>
      <c r="W20" s="17">
        <v>3</v>
      </c>
      <c r="X20" s="18">
        <v>34.1</v>
      </c>
      <c r="Y20" s="19">
        <v>2220</v>
      </c>
      <c r="Z20" s="20">
        <v>3</v>
      </c>
      <c r="AA20" s="80">
        <f t="shared" ref="AA20" si="9">SUM(C20:C21,H20:H21,M20:M21,R20:R21,W20:W21)</f>
        <v>22</v>
      </c>
      <c r="AC20" s="35" t="s">
        <v>200</v>
      </c>
      <c r="AD20" s="26" t="s">
        <v>169</v>
      </c>
      <c r="AE20" s="26">
        <v>2</v>
      </c>
      <c r="AF20" s="26">
        <v>2</v>
      </c>
      <c r="AG20" s="26">
        <v>1</v>
      </c>
      <c r="AH20" s="26">
        <v>0</v>
      </c>
      <c r="AI20" s="26">
        <v>5</v>
      </c>
      <c r="AJ20" s="26">
        <v>5</v>
      </c>
      <c r="AK20" s="26">
        <v>4</v>
      </c>
      <c r="AL20" s="26">
        <v>4</v>
      </c>
      <c r="AM20" s="26">
        <v>0</v>
      </c>
      <c r="AN20" s="26">
        <v>5</v>
      </c>
      <c r="AO20" s="26">
        <v>15</v>
      </c>
      <c r="AP20" s="26">
        <v>1</v>
      </c>
      <c r="AQ20" s="26">
        <v>2</v>
      </c>
      <c r="AR20" s="26">
        <v>2</v>
      </c>
      <c r="AS20" s="26">
        <v>5</v>
      </c>
      <c r="AT20" s="26">
        <v>0</v>
      </c>
      <c r="AU20" s="26">
        <v>8</v>
      </c>
      <c r="AV20" s="26">
        <v>1</v>
      </c>
      <c r="AW20" s="26">
        <v>2</v>
      </c>
      <c r="AX20" s="26">
        <v>3</v>
      </c>
      <c r="AY20" s="26">
        <v>2</v>
      </c>
      <c r="AZ20" s="26">
        <v>1</v>
      </c>
      <c r="BA20" s="26">
        <v>1</v>
      </c>
      <c r="BB20" s="26">
        <v>0</v>
      </c>
      <c r="BC20" s="26">
        <v>2</v>
      </c>
      <c r="BD20" s="26">
        <v>1</v>
      </c>
      <c r="BE20" s="26">
        <v>1</v>
      </c>
      <c r="BF20" s="26">
        <v>0</v>
      </c>
      <c r="BG20" s="24">
        <f t="shared" si="6"/>
        <v>2.6785714285714284</v>
      </c>
    </row>
    <row r="21" spans="1:59" ht="12" customHeight="1" x14ac:dyDescent="0.2">
      <c r="A21" s="15">
        <v>18</v>
      </c>
      <c r="B21" s="16" t="s">
        <v>142</v>
      </c>
      <c r="C21" s="17">
        <v>0</v>
      </c>
      <c r="D21" s="18"/>
      <c r="E21" s="19">
        <v>0</v>
      </c>
      <c r="F21" s="20">
        <v>28</v>
      </c>
      <c r="G21" s="16" t="s">
        <v>79</v>
      </c>
      <c r="H21" s="17">
        <v>5</v>
      </c>
      <c r="I21" s="18">
        <v>35.6</v>
      </c>
      <c r="J21" s="19">
        <v>3980</v>
      </c>
      <c r="K21" s="20">
        <v>2</v>
      </c>
      <c r="L21" s="16" t="s">
        <v>162</v>
      </c>
      <c r="M21" s="17">
        <v>3</v>
      </c>
      <c r="N21" s="18">
        <v>42.9</v>
      </c>
      <c r="O21" s="19">
        <v>2620</v>
      </c>
      <c r="P21" s="20">
        <v>4</v>
      </c>
      <c r="Q21" s="16" t="s">
        <v>132</v>
      </c>
      <c r="R21" s="17">
        <v>1</v>
      </c>
      <c r="S21" s="18">
        <v>42.8</v>
      </c>
      <c r="T21" s="19">
        <v>960</v>
      </c>
      <c r="U21" s="20">
        <v>17</v>
      </c>
      <c r="V21" s="16" t="s">
        <v>86</v>
      </c>
      <c r="W21" s="17">
        <v>0</v>
      </c>
      <c r="X21" s="18"/>
      <c r="Y21" s="19">
        <v>0</v>
      </c>
      <c r="Z21" s="20">
        <v>28</v>
      </c>
      <c r="AA21" s="81"/>
      <c r="AC21" s="34" t="s">
        <v>204</v>
      </c>
      <c r="AD21" s="13" t="s">
        <v>14</v>
      </c>
      <c r="AE21" s="15">
        <v>0</v>
      </c>
      <c r="AF21" s="15">
        <v>2</v>
      </c>
      <c r="AG21" s="15">
        <v>0</v>
      </c>
      <c r="AH21" s="15">
        <v>2</v>
      </c>
      <c r="AI21" s="15">
        <v>0</v>
      </c>
      <c r="AJ21" s="15">
        <v>2</v>
      </c>
      <c r="AK21" s="15">
        <v>1</v>
      </c>
      <c r="AL21" s="15">
        <v>3</v>
      </c>
      <c r="AM21" s="15">
        <v>1</v>
      </c>
      <c r="AN21" s="15">
        <v>2</v>
      </c>
      <c r="AO21" s="15">
        <v>2</v>
      </c>
      <c r="AP21" s="15">
        <v>1</v>
      </c>
      <c r="AQ21" s="15">
        <v>0</v>
      </c>
      <c r="AR21" s="15">
        <v>0</v>
      </c>
      <c r="AS21" s="15">
        <v>1</v>
      </c>
      <c r="AT21" s="15">
        <v>1</v>
      </c>
      <c r="AU21" s="15">
        <v>0</v>
      </c>
      <c r="AV21" s="15">
        <v>3</v>
      </c>
      <c r="AW21" s="15">
        <v>3</v>
      </c>
      <c r="AX21" s="15">
        <v>0</v>
      </c>
      <c r="AY21" s="15">
        <v>1</v>
      </c>
      <c r="AZ21" s="15">
        <v>0</v>
      </c>
      <c r="BA21" s="15">
        <v>2</v>
      </c>
      <c r="BB21" s="15">
        <v>2</v>
      </c>
      <c r="BC21" s="15">
        <v>0</v>
      </c>
      <c r="BD21" s="15">
        <v>2</v>
      </c>
      <c r="BE21" s="15">
        <v>0</v>
      </c>
      <c r="BF21" s="15">
        <v>2</v>
      </c>
      <c r="BG21" s="24">
        <f t="shared" si="6"/>
        <v>1.1785714285714286</v>
      </c>
    </row>
    <row r="22" spans="1:59" ht="12" customHeight="1" x14ac:dyDescent="0.2">
      <c r="A22" s="26">
        <v>19</v>
      </c>
      <c r="B22" s="27" t="s">
        <v>105</v>
      </c>
      <c r="C22" s="28">
        <v>2</v>
      </c>
      <c r="D22" s="29">
        <v>43.4</v>
      </c>
      <c r="E22" s="30">
        <v>1840</v>
      </c>
      <c r="F22" s="31">
        <v>1</v>
      </c>
      <c r="G22" s="27" t="s">
        <v>40</v>
      </c>
      <c r="H22" s="28">
        <v>0</v>
      </c>
      <c r="I22" s="29"/>
      <c r="J22" s="30">
        <v>0</v>
      </c>
      <c r="K22" s="31">
        <v>28</v>
      </c>
      <c r="L22" s="27" t="s">
        <v>101</v>
      </c>
      <c r="M22" s="28">
        <v>1</v>
      </c>
      <c r="N22" s="29">
        <v>26.5</v>
      </c>
      <c r="O22" s="30">
        <v>640</v>
      </c>
      <c r="P22" s="31">
        <v>21</v>
      </c>
      <c r="Q22" s="27" t="s">
        <v>116</v>
      </c>
      <c r="R22" s="28">
        <v>15</v>
      </c>
      <c r="S22" s="29">
        <v>43.6</v>
      </c>
      <c r="T22" s="30">
        <v>11820</v>
      </c>
      <c r="U22" s="31">
        <v>1</v>
      </c>
      <c r="V22" s="27" t="s">
        <v>163</v>
      </c>
      <c r="W22" s="28">
        <v>1</v>
      </c>
      <c r="X22" s="29">
        <v>29.5</v>
      </c>
      <c r="Y22" s="30">
        <v>700</v>
      </c>
      <c r="Z22" s="31">
        <v>17</v>
      </c>
      <c r="AA22" s="82">
        <f t="shared" ref="AA22" si="10">SUM(C22:C23,H22:H23,M22:M23,R22:R23,W22:W23)</f>
        <v>25</v>
      </c>
      <c r="AC22" s="34" t="s">
        <v>200</v>
      </c>
      <c r="AD22" s="13" t="s">
        <v>169</v>
      </c>
      <c r="AE22" s="15">
        <v>0</v>
      </c>
      <c r="AF22" s="15">
        <v>1</v>
      </c>
      <c r="AG22" s="15">
        <v>0</v>
      </c>
      <c r="AH22" s="15">
        <v>2</v>
      </c>
      <c r="AI22" s="15">
        <v>2</v>
      </c>
      <c r="AJ22" s="15">
        <v>1</v>
      </c>
      <c r="AK22" s="15">
        <v>2</v>
      </c>
      <c r="AL22" s="15">
        <v>0</v>
      </c>
      <c r="AM22" s="15">
        <v>2</v>
      </c>
      <c r="AN22" s="15">
        <v>0</v>
      </c>
      <c r="AO22" s="15">
        <v>1</v>
      </c>
      <c r="AP22" s="15">
        <v>2</v>
      </c>
      <c r="AQ22" s="15">
        <v>0</v>
      </c>
      <c r="AR22" s="15">
        <v>0</v>
      </c>
      <c r="AS22" s="15">
        <v>1</v>
      </c>
      <c r="AT22" s="15">
        <v>0</v>
      </c>
      <c r="AU22" s="15">
        <v>3</v>
      </c>
      <c r="AV22" s="15">
        <v>3</v>
      </c>
      <c r="AW22" s="15">
        <v>3</v>
      </c>
      <c r="AX22" s="15">
        <v>0</v>
      </c>
      <c r="AY22" s="15">
        <v>1</v>
      </c>
      <c r="AZ22" s="15">
        <v>0</v>
      </c>
      <c r="BA22" s="15">
        <v>2</v>
      </c>
      <c r="BB22" s="15">
        <v>0</v>
      </c>
      <c r="BC22" s="15">
        <v>2</v>
      </c>
      <c r="BD22" s="15">
        <v>2</v>
      </c>
      <c r="BE22" s="15">
        <v>1</v>
      </c>
      <c r="BF22" s="15">
        <v>2</v>
      </c>
      <c r="BG22" s="24">
        <f>SUM(AE22:BF22)/28</f>
        <v>1.1785714285714286</v>
      </c>
    </row>
    <row r="23" spans="1:59" ht="12" customHeight="1" x14ac:dyDescent="0.2">
      <c r="A23" s="26">
        <v>20</v>
      </c>
      <c r="B23" s="27" t="s">
        <v>205</v>
      </c>
      <c r="C23" s="28">
        <v>0</v>
      </c>
      <c r="D23" s="29"/>
      <c r="E23" s="30">
        <v>0</v>
      </c>
      <c r="F23" s="31">
        <v>28</v>
      </c>
      <c r="G23" s="27" t="s">
        <v>121</v>
      </c>
      <c r="H23" s="28">
        <v>1</v>
      </c>
      <c r="I23" s="29">
        <v>30.5</v>
      </c>
      <c r="J23" s="30">
        <v>720</v>
      </c>
      <c r="K23" s="31">
        <v>17</v>
      </c>
      <c r="L23" s="27" t="s">
        <v>96</v>
      </c>
      <c r="M23" s="28">
        <v>0</v>
      </c>
      <c r="N23" s="29"/>
      <c r="O23" s="30">
        <v>0</v>
      </c>
      <c r="P23" s="31">
        <v>28</v>
      </c>
      <c r="Q23" s="27" t="s">
        <v>94</v>
      </c>
      <c r="R23" s="28">
        <v>5</v>
      </c>
      <c r="S23" s="29">
        <v>35.5</v>
      </c>
      <c r="T23" s="30">
        <v>3880</v>
      </c>
      <c r="U23" s="31">
        <v>4</v>
      </c>
      <c r="V23" s="27" t="s">
        <v>134</v>
      </c>
      <c r="W23" s="28">
        <v>0</v>
      </c>
      <c r="X23" s="29"/>
      <c r="Y23" s="30">
        <v>0</v>
      </c>
      <c r="Z23" s="31">
        <v>28</v>
      </c>
      <c r="AA23" s="83"/>
      <c r="AC23" s="85" t="s">
        <v>9</v>
      </c>
      <c r="AD23" s="55" t="s">
        <v>14</v>
      </c>
      <c r="AE23" s="55">
        <f t="shared" ref="AE23:BF23" si="11">SUM(AE13,AE15,AE17,AE19,AE21)</f>
        <v>14</v>
      </c>
      <c r="AF23" s="55">
        <f t="shared" si="11"/>
        <v>7</v>
      </c>
      <c r="AG23" s="55">
        <f t="shared" si="11"/>
        <v>5</v>
      </c>
      <c r="AH23" s="55">
        <f t="shared" si="11"/>
        <v>8</v>
      </c>
      <c r="AI23" s="55">
        <f t="shared" si="11"/>
        <v>23</v>
      </c>
      <c r="AJ23" s="55">
        <f t="shared" si="11"/>
        <v>13</v>
      </c>
      <c r="AK23" s="55">
        <f t="shared" si="11"/>
        <v>4</v>
      </c>
      <c r="AL23" s="55">
        <f t="shared" si="11"/>
        <v>14</v>
      </c>
      <c r="AM23" s="55">
        <f t="shared" si="11"/>
        <v>9</v>
      </c>
      <c r="AN23" s="55">
        <f t="shared" si="11"/>
        <v>15</v>
      </c>
      <c r="AO23" s="55">
        <f t="shared" si="11"/>
        <v>13</v>
      </c>
      <c r="AP23" s="55">
        <f t="shared" si="11"/>
        <v>2</v>
      </c>
      <c r="AQ23" s="55">
        <f t="shared" si="11"/>
        <v>5</v>
      </c>
      <c r="AR23" s="55">
        <f t="shared" si="11"/>
        <v>4</v>
      </c>
      <c r="AS23" s="55">
        <f t="shared" si="11"/>
        <v>2</v>
      </c>
      <c r="AT23" s="55">
        <f t="shared" si="11"/>
        <v>2</v>
      </c>
      <c r="AU23" s="55">
        <f t="shared" si="11"/>
        <v>3</v>
      </c>
      <c r="AV23" s="55">
        <f t="shared" si="11"/>
        <v>5</v>
      </c>
      <c r="AW23" s="55">
        <f t="shared" si="11"/>
        <v>5</v>
      </c>
      <c r="AX23" s="55">
        <f t="shared" si="11"/>
        <v>8</v>
      </c>
      <c r="AY23" s="55">
        <f t="shared" si="11"/>
        <v>4</v>
      </c>
      <c r="AZ23" s="55">
        <f t="shared" si="11"/>
        <v>5</v>
      </c>
      <c r="BA23" s="55">
        <f t="shared" si="11"/>
        <v>12</v>
      </c>
      <c r="BB23" s="55">
        <f t="shared" si="11"/>
        <v>6</v>
      </c>
      <c r="BC23" s="55">
        <f t="shared" si="11"/>
        <v>0</v>
      </c>
      <c r="BD23" s="55">
        <f t="shared" si="11"/>
        <v>5</v>
      </c>
      <c r="BE23" s="55">
        <f t="shared" si="11"/>
        <v>3</v>
      </c>
      <c r="BF23" s="55">
        <f t="shared" si="11"/>
        <v>9</v>
      </c>
      <c r="BG23" s="56">
        <f>SUM(AE23:BF23)/28</f>
        <v>7.3214285714285712</v>
      </c>
    </row>
    <row r="24" spans="1:59" ht="12" customHeight="1" x14ac:dyDescent="0.2">
      <c r="A24" s="15">
        <v>21</v>
      </c>
      <c r="B24" s="16" t="s">
        <v>178</v>
      </c>
      <c r="C24" s="17">
        <v>0</v>
      </c>
      <c r="D24" s="18"/>
      <c r="E24" s="19">
        <v>0</v>
      </c>
      <c r="F24" s="20">
        <v>28</v>
      </c>
      <c r="G24" s="16" t="s">
        <v>45</v>
      </c>
      <c r="H24" s="17">
        <v>3</v>
      </c>
      <c r="I24" s="18">
        <v>34.299999999999997</v>
      </c>
      <c r="J24" s="19">
        <v>2180</v>
      </c>
      <c r="K24" s="20">
        <v>3</v>
      </c>
      <c r="L24" s="16" t="s">
        <v>89</v>
      </c>
      <c r="M24" s="17">
        <v>0</v>
      </c>
      <c r="N24" s="18"/>
      <c r="O24" s="19">
        <v>0</v>
      </c>
      <c r="P24" s="20">
        <v>28</v>
      </c>
      <c r="Q24" s="16" t="s">
        <v>64</v>
      </c>
      <c r="R24" s="17">
        <v>2</v>
      </c>
      <c r="S24" s="18">
        <v>32.5</v>
      </c>
      <c r="T24" s="19">
        <v>1440</v>
      </c>
      <c r="U24" s="20">
        <v>15</v>
      </c>
      <c r="V24" s="16" t="s">
        <v>112</v>
      </c>
      <c r="W24" s="17">
        <v>2</v>
      </c>
      <c r="X24" s="18">
        <v>41.5</v>
      </c>
      <c r="Y24" s="19">
        <v>1700</v>
      </c>
      <c r="Z24" s="20">
        <v>4</v>
      </c>
      <c r="AA24" s="80">
        <f t="shared" ref="AA24" si="12">SUM(C24:C25,H24:H25,M24:M25,R24:R25,W24:W25)</f>
        <v>13</v>
      </c>
      <c r="AC24" s="86"/>
      <c r="AD24" s="32" t="s">
        <v>169</v>
      </c>
      <c r="AE24" s="41">
        <f t="shared" ref="AE24:BF24" si="13">SUM(AE14,AE16,AE18,AE20,AE22)</f>
        <v>7</v>
      </c>
      <c r="AF24" s="41">
        <f t="shared" si="13"/>
        <v>9</v>
      </c>
      <c r="AG24" s="41">
        <f t="shared" si="13"/>
        <v>6</v>
      </c>
      <c r="AH24" s="41">
        <f t="shared" si="13"/>
        <v>4</v>
      </c>
      <c r="AI24" s="41">
        <f t="shared" si="13"/>
        <v>10</v>
      </c>
      <c r="AJ24" s="41">
        <f t="shared" si="13"/>
        <v>8</v>
      </c>
      <c r="AK24" s="41">
        <f t="shared" si="13"/>
        <v>8</v>
      </c>
      <c r="AL24" s="41">
        <f t="shared" si="13"/>
        <v>7</v>
      </c>
      <c r="AM24" s="41">
        <f t="shared" si="13"/>
        <v>3</v>
      </c>
      <c r="AN24" s="41">
        <f t="shared" si="13"/>
        <v>14</v>
      </c>
      <c r="AO24" s="41">
        <f t="shared" si="13"/>
        <v>17</v>
      </c>
      <c r="AP24" s="41">
        <f t="shared" si="13"/>
        <v>6</v>
      </c>
      <c r="AQ24" s="58">
        <f t="shared" si="13"/>
        <v>4</v>
      </c>
      <c r="AR24" s="58">
        <f t="shared" si="13"/>
        <v>5</v>
      </c>
      <c r="AS24" s="41">
        <f t="shared" si="13"/>
        <v>10</v>
      </c>
      <c r="AT24" s="41">
        <f t="shared" si="13"/>
        <v>3</v>
      </c>
      <c r="AU24" s="41">
        <f t="shared" si="13"/>
        <v>11</v>
      </c>
      <c r="AV24" s="41">
        <f t="shared" si="13"/>
        <v>6</v>
      </c>
      <c r="AW24" s="41">
        <f t="shared" si="13"/>
        <v>8</v>
      </c>
      <c r="AX24" s="41">
        <f t="shared" si="13"/>
        <v>10</v>
      </c>
      <c r="AY24" s="41">
        <f t="shared" si="13"/>
        <v>7</v>
      </c>
      <c r="AZ24" s="41">
        <f t="shared" si="13"/>
        <v>4</v>
      </c>
      <c r="BA24" s="41">
        <f t="shared" si="13"/>
        <v>11</v>
      </c>
      <c r="BB24" s="41">
        <f t="shared" si="13"/>
        <v>6</v>
      </c>
      <c r="BC24" s="41">
        <f t="shared" si="13"/>
        <v>6</v>
      </c>
      <c r="BD24" s="41">
        <f t="shared" si="13"/>
        <v>6</v>
      </c>
      <c r="BE24" s="41">
        <f t="shared" si="13"/>
        <v>5</v>
      </c>
      <c r="BF24" s="41">
        <f t="shared" si="13"/>
        <v>4</v>
      </c>
      <c r="BG24" s="24">
        <f>SUM(AE24:BF24)/28</f>
        <v>7.3214285714285712</v>
      </c>
    </row>
    <row r="25" spans="1:59" ht="12" customHeight="1" x14ac:dyDescent="0.2">
      <c r="A25" s="15">
        <v>22</v>
      </c>
      <c r="B25" s="16" t="s">
        <v>138</v>
      </c>
      <c r="C25" s="17">
        <v>1</v>
      </c>
      <c r="D25" s="18">
        <v>34.4</v>
      </c>
      <c r="E25" s="19">
        <v>800</v>
      </c>
      <c r="F25" s="20">
        <v>9</v>
      </c>
      <c r="G25" s="16" t="s">
        <v>213</v>
      </c>
      <c r="H25" s="17">
        <v>2</v>
      </c>
      <c r="I25" s="18">
        <v>34.700000000000003</v>
      </c>
      <c r="J25" s="19">
        <v>1520</v>
      </c>
      <c r="K25" s="20">
        <v>6</v>
      </c>
      <c r="L25" s="16" t="s">
        <v>125</v>
      </c>
      <c r="M25" s="17">
        <v>0</v>
      </c>
      <c r="N25" s="18"/>
      <c r="O25" s="19">
        <v>0</v>
      </c>
      <c r="P25" s="20">
        <v>28</v>
      </c>
      <c r="Q25" s="16" t="s">
        <v>183</v>
      </c>
      <c r="R25" s="17">
        <v>1</v>
      </c>
      <c r="S25" s="18">
        <v>33</v>
      </c>
      <c r="T25" s="19">
        <v>760</v>
      </c>
      <c r="U25" s="20">
        <v>22</v>
      </c>
      <c r="V25" s="16" t="s">
        <v>123</v>
      </c>
      <c r="W25" s="17">
        <v>2</v>
      </c>
      <c r="X25" s="18">
        <v>32.5</v>
      </c>
      <c r="Y25" s="19">
        <v>1460</v>
      </c>
      <c r="Z25" s="20">
        <v>12</v>
      </c>
      <c r="AA25" s="81"/>
      <c r="AD25" s="36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8"/>
    </row>
    <row r="26" spans="1:59" ht="12" customHeight="1" x14ac:dyDescent="0.2">
      <c r="A26" s="26">
        <v>23</v>
      </c>
      <c r="B26" s="27" t="s">
        <v>131</v>
      </c>
      <c r="C26" s="28">
        <v>0</v>
      </c>
      <c r="D26" s="29"/>
      <c r="E26" s="30">
        <v>0</v>
      </c>
      <c r="F26" s="31">
        <v>28</v>
      </c>
      <c r="G26" s="27" t="s">
        <v>103</v>
      </c>
      <c r="H26" s="28">
        <v>0</v>
      </c>
      <c r="I26" s="29"/>
      <c r="J26" s="30">
        <v>0</v>
      </c>
      <c r="K26" s="31">
        <v>28</v>
      </c>
      <c r="L26" s="27" t="s">
        <v>115</v>
      </c>
      <c r="M26" s="28">
        <v>4</v>
      </c>
      <c r="N26" s="29">
        <v>39.5</v>
      </c>
      <c r="O26" s="30">
        <v>3120</v>
      </c>
      <c r="P26" s="31">
        <v>3</v>
      </c>
      <c r="Q26" s="27" t="s">
        <v>145</v>
      </c>
      <c r="R26" s="28">
        <v>0</v>
      </c>
      <c r="S26" s="29"/>
      <c r="T26" s="30">
        <v>0</v>
      </c>
      <c r="U26" s="31">
        <v>28</v>
      </c>
      <c r="V26" s="27" t="s">
        <v>150</v>
      </c>
      <c r="W26" s="28">
        <v>2</v>
      </c>
      <c r="X26" s="29">
        <v>39.6</v>
      </c>
      <c r="Y26" s="30">
        <v>1660</v>
      </c>
      <c r="Z26" s="31">
        <v>7</v>
      </c>
      <c r="AA26" s="82">
        <f>SUM(C26:C27,H26:H27,M26:M27,R26:R27,W26:W27)</f>
        <v>17</v>
      </c>
      <c r="AD26" s="36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8"/>
    </row>
    <row r="27" spans="1:59" ht="12" customHeight="1" x14ac:dyDescent="0.2">
      <c r="A27" s="26">
        <v>24</v>
      </c>
      <c r="B27" s="27" t="s">
        <v>119</v>
      </c>
      <c r="C27" s="28">
        <v>2</v>
      </c>
      <c r="D27" s="29">
        <v>37.200000000000003</v>
      </c>
      <c r="E27" s="30">
        <v>1600</v>
      </c>
      <c r="F27" s="31">
        <v>3</v>
      </c>
      <c r="G27" s="27" t="s">
        <v>58</v>
      </c>
      <c r="H27" s="28">
        <v>2</v>
      </c>
      <c r="I27" s="29">
        <v>31.6</v>
      </c>
      <c r="J27" s="30">
        <v>1480</v>
      </c>
      <c r="K27" s="31">
        <v>7</v>
      </c>
      <c r="L27" s="27" t="s">
        <v>140</v>
      </c>
      <c r="M27" s="28">
        <v>3</v>
      </c>
      <c r="N27" s="29">
        <v>34.700000000000003</v>
      </c>
      <c r="O27" s="30">
        <v>2320</v>
      </c>
      <c r="P27" s="31">
        <v>6</v>
      </c>
      <c r="Q27" s="27" t="s">
        <v>156</v>
      </c>
      <c r="R27" s="28">
        <v>2</v>
      </c>
      <c r="S27" s="29">
        <v>41.5</v>
      </c>
      <c r="T27" s="30">
        <v>1740</v>
      </c>
      <c r="U27" s="31">
        <v>10</v>
      </c>
      <c r="V27" s="27" t="s">
        <v>66</v>
      </c>
      <c r="W27" s="28">
        <v>2</v>
      </c>
      <c r="X27" s="29">
        <v>43.9</v>
      </c>
      <c r="Y27" s="30">
        <v>1660</v>
      </c>
      <c r="Z27" s="31">
        <v>5</v>
      </c>
      <c r="AA27" s="83"/>
      <c r="AD27" s="84" t="s">
        <v>207</v>
      </c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</row>
    <row r="28" spans="1:59" ht="12" customHeight="1" x14ac:dyDescent="0.2">
      <c r="A28" s="15">
        <v>25</v>
      </c>
      <c r="B28" s="16" t="s">
        <v>165</v>
      </c>
      <c r="C28" s="17">
        <v>0</v>
      </c>
      <c r="D28" s="18"/>
      <c r="E28" s="19">
        <v>0</v>
      </c>
      <c r="F28" s="20">
        <v>28</v>
      </c>
      <c r="G28" s="16" t="s">
        <v>99</v>
      </c>
      <c r="H28" s="17">
        <v>0</v>
      </c>
      <c r="I28" s="18"/>
      <c r="J28" s="19">
        <v>0</v>
      </c>
      <c r="K28" s="20">
        <v>28</v>
      </c>
      <c r="L28" s="16" t="s">
        <v>80</v>
      </c>
      <c r="M28" s="17">
        <v>3</v>
      </c>
      <c r="N28" s="18">
        <v>37.5</v>
      </c>
      <c r="O28" s="19">
        <v>2400</v>
      </c>
      <c r="P28" s="20">
        <v>5</v>
      </c>
      <c r="Q28" s="16" t="s">
        <v>102</v>
      </c>
      <c r="R28" s="17">
        <v>0</v>
      </c>
      <c r="S28" s="18"/>
      <c r="T28" s="19">
        <v>0</v>
      </c>
      <c r="U28" s="20">
        <v>28</v>
      </c>
      <c r="V28" s="16" t="s">
        <v>54</v>
      </c>
      <c r="W28" s="17">
        <v>1</v>
      </c>
      <c r="X28" s="18">
        <v>31.2</v>
      </c>
      <c r="Y28" s="19">
        <v>740</v>
      </c>
      <c r="Z28" s="20">
        <v>16</v>
      </c>
      <c r="AA28" s="80">
        <f>SUM(C28:C29,H28:H29,M28:M29,R28:R29,W28:W29)</f>
        <v>9</v>
      </c>
      <c r="AD28" s="34" t="s">
        <v>19</v>
      </c>
      <c r="AE28" s="13" t="s">
        <v>196</v>
      </c>
      <c r="AF28" s="13" t="s">
        <v>31</v>
      </c>
      <c r="AG28" s="13" t="s">
        <v>186</v>
      </c>
      <c r="AH28" s="13" t="s">
        <v>26</v>
      </c>
      <c r="AI28" s="13" t="s">
        <v>28</v>
      </c>
      <c r="AJ28" s="13" t="s">
        <v>22</v>
      </c>
      <c r="AK28" s="13" t="s">
        <v>23</v>
      </c>
      <c r="AL28" s="13" t="s">
        <v>21</v>
      </c>
      <c r="AM28" s="13" t="s">
        <v>191</v>
      </c>
      <c r="AN28" s="13" t="s">
        <v>33</v>
      </c>
      <c r="AO28" s="13" t="s">
        <v>27</v>
      </c>
      <c r="AP28" s="13" t="s">
        <v>187</v>
      </c>
      <c r="AQ28" s="13" t="s">
        <v>188</v>
      </c>
      <c r="AR28" s="13" t="s">
        <v>211</v>
      </c>
      <c r="AS28" s="13" t="s">
        <v>189</v>
      </c>
      <c r="AT28" s="13" t="s">
        <v>197</v>
      </c>
      <c r="AU28" s="13" t="s">
        <v>198</v>
      </c>
      <c r="AV28" s="13" t="s">
        <v>32</v>
      </c>
      <c r="AW28" s="13" t="s">
        <v>193</v>
      </c>
      <c r="AX28" s="13" t="s">
        <v>24</v>
      </c>
      <c r="AY28" s="13" t="s">
        <v>29</v>
      </c>
      <c r="AZ28" s="13" t="s">
        <v>195</v>
      </c>
      <c r="BA28" s="13" t="s">
        <v>192</v>
      </c>
      <c r="BB28" s="13" t="s">
        <v>194</v>
      </c>
      <c r="BC28" s="13" t="s">
        <v>190</v>
      </c>
      <c r="BD28" s="13" t="s">
        <v>30</v>
      </c>
      <c r="BE28" s="13" t="s">
        <v>25</v>
      </c>
      <c r="BF28" s="13" t="s">
        <v>185</v>
      </c>
      <c r="BG28" s="14" t="s">
        <v>219</v>
      </c>
    </row>
    <row r="29" spans="1:59" ht="12" customHeight="1" x14ac:dyDescent="0.2">
      <c r="A29" s="15">
        <v>26</v>
      </c>
      <c r="B29" s="16" t="s">
        <v>117</v>
      </c>
      <c r="C29" s="17">
        <v>1</v>
      </c>
      <c r="D29" s="18">
        <v>32.700000000000003</v>
      </c>
      <c r="E29" s="19">
        <v>760</v>
      </c>
      <c r="F29" s="20">
        <v>11</v>
      </c>
      <c r="G29" s="16" t="s">
        <v>90</v>
      </c>
      <c r="H29" s="17">
        <v>0</v>
      </c>
      <c r="I29" s="18"/>
      <c r="J29" s="19">
        <v>0</v>
      </c>
      <c r="K29" s="20">
        <v>28</v>
      </c>
      <c r="L29" s="16" t="s">
        <v>184</v>
      </c>
      <c r="M29" s="17">
        <v>1</v>
      </c>
      <c r="N29" s="18">
        <v>44</v>
      </c>
      <c r="O29" s="19">
        <v>980</v>
      </c>
      <c r="P29" s="20">
        <v>13</v>
      </c>
      <c r="Q29" s="16" t="s">
        <v>122</v>
      </c>
      <c r="R29" s="17">
        <v>1</v>
      </c>
      <c r="S29" s="18">
        <v>33.1</v>
      </c>
      <c r="T29" s="19">
        <v>780</v>
      </c>
      <c r="U29" s="20">
        <v>20</v>
      </c>
      <c r="V29" s="16" t="s">
        <v>179</v>
      </c>
      <c r="W29" s="17">
        <v>2</v>
      </c>
      <c r="X29" s="18">
        <v>33.799999999999997</v>
      </c>
      <c r="Y29" s="19">
        <v>1540</v>
      </c>
      <c r="Z29" s="20">
        <v>9</v>
      </c>
      <c r="AA29" s="81"/>
      <c r="AD29" s="39">
        <v>1</v>
      </c>
      <c r="AE29" s="15">
        <v>9</v>
      </c>
      <c r="AF29" s="15">
        <v>28</v>
      </c>
      <c r="AG29" s="15">
        <v>8</v>
      </c>
      <c r="AH29" s="15">
        <v>3</v>
      </c>
      <c r="AI29" s="15">
        <v>11</v>
      </c>
      <c r="AJ29" s="15">
        <v>4</v>
      </c>
      <c r="AK29" s="15">
        <v>28</v>
      </c>
      <c r="AL29" s="15">
        <v>1</v>
      </c>
      <c r="AM29" s="15">
        <v>10</v>
      </c>
      <c r="AN29" s="15">
        <v>28</v>
      </c>
      <c r="AO29" s="15">
        <v>5</v>
      </c>
      <c r="AP29" s="15">
        <v>28</v>
      </c>
      <c r="AQ29" s="15">
        <v>28</v>
      </c>
      <c r="AR29" s="15">
        <v>6</v>
      </c>
      <c r="AS29" s="15">
        <v>28</v>
      </c>
      <c r="AT29" s="15">
        <v>28</v>
      </c>
      <c r="AU29" s="15">
        <v>13</v>
      </c>
      <c r="AV29" s="15">
        <v>28</v>
      </c>
      <c r="AW29" s="15">
        <v>28</v>
      </c>
      <c r="AX29" s="15">
        <v>2</v>
      </c>
      <c r="AY29" s="15">
        <v>12</v>
      </c>
      <c r="AZ29" s="15">
        <v>6</v>
      </c>
      <c r="BA29" s="15">
        <v>28</v>
      </c>
      <c r="BB29" s="15">
        <v>28</v>
      </c>
      <c r="BC29" s="15">
        <v>28</v>
      </c>
      <c r="BD29" s="15">
        <v>28</v>
      </c>
      <c r="BE29" s="15">
        <v>28</v>
      </c>
      <c r="BF29" s="15">
        <v>28</v>
      </c>
      <c r="BG29" s="87">
        <f>SUM(AE29:BF29)/28</f>
        <v>18.214285714285715</v>
      </c>
    </row>
    <row r="30" spans="1:59" ht="12" customHeight="1" x14ac:dyDescent="0.2">
      <c r="A30" s="26">
        <v>27</v>
      </c>
      <c r="B30" s="27" t="s">
        <v>76</v>
      </c>
      <c r="C30" s="28">
        <v>1</v>
      </c>
      <c r="D30" s="29">
        <v>35</v>
      </c>
      <c r="E30" s="30">
        <v>800</v>
      </c>
      <c r="F30" s="31">
        <v>8</v>
      </c>
      <c r="G30" s="27" t="s">
        <v>159</v>
      </c>
      <c r="H30" s="28">
        <v>0</v>
      </c>
      <c r="I30" s="29"/>
      <c r="J30" s="30">
        <v>0</v>
      </c>
      <c r="K30" s="31">
        <v>28</v>
      </c>
      <c r="L30" s="27" t="s">
        <v>157</v>
      </c>
      <c r="M30" s="28">
        <v>1</v>
      </c>
      <c r="N30" s="29">
        <v>37.5</v>
      </c>
      <c r="O30" s="30">
        <v>860</v>
      </c>
      <c r="P30" s="31">
        <v>17</v>
      </c>
      <c r="Q30" s="27" t="s">
        <v>53</v>
      </c>
      <c r="R30" s="28">
        <v>2</v>
      </c>
      <c r="S30" s="29">
        <v>34</v>
      </c>
      <c r="T30" s="30">
        <v>1520</v>
      </c>
      <c r="U30" s="31">
        <v>14</v>
      </c>
      <c r="V30" s="27" t="s">
        <v>130</v>
      </c>
      <c r="W30" s="28">
        <v>1</v>
      </c>
      <c r="X30" s="29">
        <v>32.5</v>
      </c>
      <c r="Y30" s="30">
        <v>760</v>
      </c>
      <c r="Z30" s="31">
        <v>15</v>
      </c>
      <c r="AA30" s="82">
        <f t="shared" ref="AA30" si="14">SUM(C30:C31,H30:H31,M30:M31,R30:R31,W30:W31)</f>
        <v>19</v>
      </c>
      <c r="AD30" s="39">
        <v>2</v>
      </c>
      <c r="AE30" s="15">
        <v>5</v>
      </c>
      <c r="AF30" s="15">
        <v>28</v>
      </c>
      <c r="AG30" s="15">
        <v>12</v>
      </c>
      <c r="AH30" s="15">
        <v>17</v>
      </c>
      <c r="AI30" s="15">
        <v>4</v>
      </c>
      <c r="AJ30" s="15">
        <v>3</v>
      </c>
      <c r="AK30" s="15">
        <v>14</v>
      </c>
      <c r="AL30" s="15">
        <v>15</v>
      </c>
      <c r="AM30" s="15">
        <v>7</v>
      </c>
      <c r="AN30" s="15">
        <v>2</v>
      </c>
      <c r="AO30" s="15">
        <v>8</v>
      </c>
      <c r="AP30" s="15">
        <v>28</v>
      </c>
      <c r="AQ30" s="15">
        <v>10</v>
      </c>
      <c r="AR30" s="15">
        <v>6</v>
      </c>
      <c r="AS30" s="15">
        <v>28</v>
      </c>
      <c r="AT30" s="15">
        <v>28</v>
      </c>
      <c r="AU30" s="15">
        <v>28</v>
      </c>
      <c r="AV30" s="15">
        <v>18</v>
      </c>
      <c r="AW30" s="15">
        <v>28</v>
      </c>
      <c r="AX30" s="15">
        <v>28</v>
      </c>
      <c r="AY30" s="15">
        <v>28</v>
      </c>
      <c r="AZ30" s="15">
        <v>16</v>
      </c>
      <c r="BA30" s="15">
        <v>1</v>
      </c>
      <c r="BB30" s="15">
        <v>13</v>
      </c>
      <c r="BC30" s="15">
        <v>28</v>
      </c>
      <c r="BD30" s="15">
        <v>9</v>
      </c>
      <c r="BE30" s="15">
        <v>28</v>
      </c>
      <c r="BF30" s="15">
        <v>11</v>
      </c>
      <c r="BG30" s="87">
        <f>SUM(AE30:BF30)/28</f>
        <v>16.107142857142858</v>
      </c>
    </row>
    <row r="31" spans="1:59" ht="12" customHeight="1" x14ac:dyDescent="0.2">
      <c r="A31" s="26">
        <v>28</v>
      </c>
      <c r="B31" s="27" t="s">
        <v>69</v>
      </c>
      <c r="C31" s="28">
        <v>1</v>
      </c>
      <c r="D31" s="29">
        <v>39.5</v>
      </c>
      <c r="E31" s="30">
        <v>900</v>
      </c>
      <c r="F31" s="31">
        <v>6</v>
      </c>
      <c r="G31" s="27" t="s">
        <v>114</v>
      </c>
      <c r="H31" s="28">
        <v>3</v>
      </c>
      <c r="I31" s="29">
        <v>34</v>
      </c>
      <c r="J31" s="30">
        <v>2020</v>
      </c>
      <c r="K31" s="31">
        <v>4</v>
      </c>
      <c r="L31" s="27" t="s">
        <v>59</v>
      </c>
      <c r="M31" s="28">
        <v>5</v>
      </c>
      <c r="N31" s="29">
        <v>35</v>
      </c>
      <c r="O31" s="30">
        <v>3780</v>
      </c>
      <c r="P31" s="31">
        <v>2</v>
      </c>
      <c r="Q31" s="27" t="s">
        <v>85</v>
      </c>
      <c r="R31" s="28">
        <v>4</v>
      </c>
      <c r="S31" s="29">
        <v>38</v>
      </c>
      <c r="T31" s="30">
        <v>3100</v>
      </c>
      <c r="U31" s="31">
        <v>8</v>
      </c>
      <c r="V31" s="27" t="s">
        <v>41</v>
      </c>
      <c r="W31" s="28">
        <v>1</v>
      </c>
      <c r="X31" s="29">
        <v>33.5</v>
      </c>
      <c r="Y31" s="30">
        <v>780</v>
      </c>
      <c r="Z31" s="31">
        <v>14</v>
      </c>
      <c r="AA31" s="83"/>
      <c r="AD31" s="39">
        <v>3</v>
      </c>
      <c r="AE31" s="15">
        <v>6</v>
      </c>
      <c r="AF31" s="15">
        <v>4</v>
      </c>
      <c r="AG31" s="15">
        <v>7</v>
      </c>
      <c r="AH31" s="15">
        <v>12</v>
      </c>
      <c r="AI31" s="15">
        <v>3</v>
      </c>
      <c r="AJ31" s="15">
        <v>18</v>
      </c>
      <c r="AK31" s="15">
        <v>28</v>
      </c>
      <c r="AL31" s="15">
        <v>1</v>
      </c>
      <c r="AM31" s="15">
        <v>2</v>
      </c>
      <c r="AN31" s="15">
        <v>5</v>
      </c>
      <c r="AO31" s="15">
        <v>9</v>
      </c>
      <c r="AP31" s="15">
        <v>21</v>
      </c>
      <c r="AQ31" s="15">
        <v>28</v>
      </c>
      <c r="AR31" s="15">
        <v>28</v>
      </c>
      <c r="AS31" s="15">
        <v>16</v>
      </c>
      <c r="AT31" s="15">
        <v>20</v>
      </c>
      <c r="AU31" s="15">
        <v>28</v>
      </c>
      <c r="AV31" s="15">
        <v>28</v>
      </c>
      <c r="AW31" s="15">
        <v>28</v>
      </c>
      <c r="AX31" s="15">
        <v>10</v>
      </c>
      <c r="AY31" s="15">
        <v>13</v>
      </c>
      <c r="AZ31" s="15">
        <v>13</v>
      </c>
      <c r="BA31" s="15">
        <v>8</v>
      </c>
      <c r="BB31" s="15">
        <v>17</v>
      </c>
      <c r="BC31" s="15">
        <v>28</v>
      </c>
      <c r="BD31" s="15">
        <v>19</v>
      </c>
      <c r="BE31" s="15">
        <v>11</v>
      </c>
      <c r="BF31" s="15">
        <v>15</v>
      </c>
      <c r="BG31" s="87">
        <f>SUM(AE31:BF31)/28</f>
        <v>15.214285714285714</v>
      </c>
    </row>
    <row r="32" spans="1:59" s="43" customFormat="1" ht="12" customHeight="1" x14ac:dyDescent="0.2">
      <c r="A32" s="40" t="s">
        <v>35</v>
      </c>
      <c r="B32" s="74" t="s">
        <v>3</v>
      </c>
      <c r="C32" s="74"/>
      <c r="D32" s="74"/>
      <c r="E32" s="74"/>
      <c r="F32" s="74"/>
      <c r="G32" s="74" t="s">
        <v>6</v>
      </c>
      <c r="H32" s="74"/>
      <c r="I32" s="74"/>
      <c r="J32" s="74"/>
      <c r="K32" s="74"/>
      <c r="L32" s="74" t="s">
        <v>5</v>
      </c>
      <c r="M32" s="74"/>
      <c r="N32" s="74"/>
      <c r="O32" s="74"/>
      <c r="P32" s="74"/>
      <c r="Q32" s="74" t="s">
        <v>11</v>
      </c>
      <c r="R32" s="74"/>
      <c r="S32" s="74"/>
      <c r="T32" s="74"/>
      <c r="U32" s="74"/>
      <c r="V32" s="74" t="s">
        <v>10</v>
      </c>
      <c r="W32" s="74"/>
      <c r="X32" s="74"/>
      <c r="Y32" s="74"/>
      <c r="Z32" s="74"/>
      <c r="AA32" s="24" t="s">
        <v>218</v>
      </c>
      <c r="AB32" s="42"/>
      <c r="AC32" s="51"/>
      <c r="AD32" s="39">
        <v>4</v>
      </c>
      <c r="AE32" s="15">
        <v>2</v>
      </c>
      <c r="AF32" s="15">
        <v>16</v>
      </c>
      <c r="AG32" s="15">
        <v>20</v>
      </c>
      <c r="AH32" s="15">
        <v>20</v>
      </c>
      <c r="AI32" s="15">
        <v>1</v>
      </c>
      <c r="AJ32" s="15">
        <v>3</v>
      </c>
      <c r="AK32" s="15">
        <v>14</v>
      </c>
      <c r="AL32" s="15">
        <v>9</v>
      </c>
      <c r="AM32" s="15">
        <v>28</v>
      </c>
      <c r="AN32" s="15">
        <v>5</v>
      </c>
      <c r="AO32" s="15">
        <v>4</v>
      </c>
      <c r="AP32" s="15">
        <v>28</v>
      </c>
      <c r="AQ32" s="15">
        <v>8</v>
      </c>
      <c r="AR32" s="15">
        <v>23</v>
      </c>
      <c r="AS32" s="15">
        <v>28</v>
      </c>
      <c r="AT32" s="15">
        <v>28</v>
      </c>
      <c r="AU32" s="15">
        <v>13</v>
      </c>
      <c r="AV32" s="15">
        <v>18</v>
      </c>
      <c r="AW32" s="15">
        <v>11</v>
      </c>
      <c r="AX32" s="15">
        <v>7</v>
      </c>
      <c r="AY32" s="15">
        <v>22</v>
      </c>
      <c r="AZ32" s="15">
        <v>12</v>
      </c>
      <c r="BA32" s="15">
        <v>15</v>
      </c>
      <c r="BB32" s="15">
        <v>10</v>
      </c>
      <c r="BC32" s="15">
        <v>28</v>
      </c>
      <c r="BD32" s="15">
        <v>19</v>
      </c>
      <c r="BE32" s="15">
        <v>17</v>
      </c>
      <c r="BF32" s="15">
        <v>6</v>
      </c>
      <c r="BG32" s="87">
        <f>SUM(AE32:BF32)/28</f>
        <v>14.821428571428571</v>
      </c>
    </row>
    <row r="33" spans="1:59" s="43" customFormat="1" ht="12" customHeight="1" x14ac:dyDescent="0.2">
      <c r="A33" s="44">
        <v>2023</v>
      </c>
      <c r="B33" s="74" t="s">
        <v>4</v>
      </c>
      <c r="C33" s="74"/>
      <c r="D33" s="74"/>
      <c r="E33" s="74"/>
      <c r="F33" s="74"/>
      <c r="G33" s="74" t="s">
        <v>4</v>
      </c>
      <c r="H33" s="74"/>
      <c r="I33" s="74"/>
      <c r="J33" s="74"/>
      <c r="K33" s="74"/>
      <c r="L33" s="74" t="s">
        <v>4</v>
      </c>
      <c r="M33" s="74"/>
      <c r="N33" s="74"/>
      <c r="O33" s="74"/>
      <c r="P33" s="74"/>
      <c r="Q33" s="74" t="s">
        <v>4</v>
      </c>
      <c r="R33" s="74"/>
      <c r="S33" s="74"/>
      <c r="T33" s="74"/>
      <c r="U33" s="74"/>
      <c r="V33" s="74" t="s">
        <v>4</v>
      </c>
      <c r="W33" s="74"/>
      <c r="X33" s="74"/>
      <c r="Y33" s="74"/>
      <c r="Z33" s="74"/>
      <c r="AA33" s="61">
        <f>SUM(B34:Z34)</f>
        <v>205</v>
      </c>
      <c r="AB33" s="45"/>
      <c r="AC33" s="52"/>
      <c r="AD33" s="39">
        <v>5</v>
      </c>
      <c r="AE33" s="15">
        <v>28</v>
      </c>
      <c r="AF33" s="15">
        <v>8</v>
      </c>
      <c r="AG33" s="15">
        <v>28</v>
      </c>
      <c r="AH33" s="15">
        <v>12</v>
      </c>
      <c r="AI33" s="15">
        <v>28</v>
      </c>
      <c r="AJ33" s="15">
        <v>10</v>
      </c>
      <c r="AK33" s="15">
        <v>16</v>
      </c>
      <c r="AL33" s="15">
        <v>3</v>
      </c>
      <c r="AM33" s="15">
        <v>18</v>
      </c>
      <c r="AN33" s="15">
        <v>6</v>
      </c>
      <c r="AO33" s="15">
        <v>9</v>
      </c>
      <c r="AP33" s="15">
        <v>13</v>
      </c>
      <c r="AQ33" s="15">
        <v>28</v>
      </c>
      <c r="AR33" s="15">
        <v>28</v>
      </c>
      <c r="AS33" s="15">
        <v>15</v>
      </c>
      <c r="AT33" s="15">
        <v>17</v>
      </c>
      <c r="AU33" s="15">
        <v>28</v>
      </c>
      <c r="AV33" s="15">
        <v>2</v>
      </c>
      <c r="AW33" s="15">
        <v>1</v>
      </c>
      <c r="AX33" s="15">
        <v>28</v>
      </c>
      <c r="AY33" s="15">
        <v>14</v>
      </c>
      <c r="AZ33" s="15">
        <v>28</v>
      </c>
      <c r="BA33" s="15">
        <v>5</v>
      </c>
      <c r="BB33" s="15">
        <v>11</v>
      </c>
      <c r="BC33" s="15">
        <v>28</v>
      </c>
      <c r="BD33" s="15">
        <v>4</v>
      </c>
      <c r="BE33" s="15">
        <v>28</v>
      </c>
      <c r="BF33" s="15">
        <v>7</v>
      </c>
      <c r="BG33" s="87">
        <f>SUM(AE33:BF33)/28</f>
        <v>16.107142857142858</v>
      </c>
    </row>
    <row r="34" spans="1:59" s="43" customFormat="1" ht="12" customHeight="1" x14ac:dyDescent="0.2">
      <c r="A34" s="46" t="s">
        <v>17</v>
      </c>
      <c r="B34" s="71">
        <f>SUM(C4:C31)</f>
        <v>18</v>
      </c>
      <c r="C34" s="72"/>
      <c r="D34" s="72"/>
      <c r="E34" s="72"/>
      <c r="F34" s="73"/>
      <c r="G34" s="74">
        <f>SUM(H4:H31)</f>
        <v>35</v>
      </c>
      <c r="H34" s="74"/>
      <c r="I34" s="74"/>
      <c r="J34" s="74"/>
      <c r="K34" s="74"/>
      <c r="L34" s="74">
        <f>SUM(M4:M31)</f>
        <v>44</v>
      </c>
      <c r="M34" s="74"/>
      <c r="N34" s="74"/>
      <c r="O34" s="74"/>
      <c r="P34" s="74"/>
      <c r="Q34" s="74">
        <f>SUM(R4:R31)</f>
        <v>75</v>
      </c>
      <c r="R34" s="74"/>
      <c r="S34" s="74"/>
      <c r="T34" s="74"/>
      <c r="U34" s="74"/>
      <c r="V34" s="74">
        <f>SUM(W4:W31)</f>
        <v>33</v>
      </c>
      <c r="W34" s="74"/>
      <c r="X34" s="74"/>
      <c r="Y34" s="74"/>
      <c r="Z34" s="74"/>
      <c r="AA34" s="59" t="s">
        <v>217</v>
      </c>
      <c r="AB34" s="47"/>
      <c r="AC34" s="53"/>
      <c r="AD34" s="48" t="s">
        <v>20</v>
      </c>
      <c r="AE34" s="46">
        <f t="shared" ref="AE34:BF34" si="15">SUM(AE29:AE33)</f>
        <v>50</v>
      </c>
      <c r="AF34" s="46">
        <f t="shared" si="15"/>
        <v>84</v>
      </c>
      <c r="AG34" s="46">
        <f t="shared" si="15"/>
        <v>75</v>
      </c>
      <c r="AH34" s="46">
        <f t="shared" si="15"/>
        <v>64</v>
      </c>
      <c r="AI34" s="46">
        <f t="shared" si="15"/>
        <v>47</v>
      </c>
      <c r="AJ34" s="46">
        <f t="shared" si="15"/>
        <v>38</v>
      </c>
      <c r="AK34" s="46">
        <f t="shared" si="15"/>
        <v>100</v>
      </c>
      <c r="AL34" s="46">
        <f t="shared" si="15"/>
        <v>29</v>
      </c>
      <c r="AM34" s="46">
        <f t="shared" si="15"/>
        <v>65</v>
      </c>
      <c r="AN34" s="46">
        <f t="shared" si="15"/>
        <v>46</v>
      </c>
      <c r="AO34" s="46">
        <f t="shared" si="15"/>
        <v>35</v>
      </c>
      <c r="AP34" s="46">
        <f t="shared" si="15"/>
        <v>118</v>
      </c>
      <c r="AQ34" s="57">
        <f t="shared" si="15"/>
        <v>102</v>
      </c>
      <c r="AR34" s="57">
        <f t="shared" si="15"/>
        <v>91</v>
      </c>
      <c r="AS34" s="46">
        <f t="shared" si="15"/>
        <v>115</v>
      </c>
      <c r="AT34" s="46">
        <f t="shared" si="15"/>
        <v>121</v>
      </c>
      <c r="AU34" s="46">
        <f t="shared" si="15"/>
        <v>110</v>
      </c>
      <c r="AV34" s="46">
        <f t="shared" si="15"/>
        <v>94</v>
      </c>
      <c r="AW34" s="46">
        <f t="shared" si="15"/>
        <v>96</v>
      </c>
      <c r="AX34" s="46">
        <f t="shared" si="15"/>
        <v>75</v>
      </c>
      <c r="AY34" s="46">
        <f t="shared" si="15"/>
        <v>89</v>
      </c>
      <c r="AZ34" s="46">
        <f t="shared" si="15"/>
        <v>75</v>
      </c>
      <c r="BA34" s="46">
        <f t="shared" si="15"/>
        <v>57</v>
      </c>
      <c r="BB34" s="46">
        <f t="shared" si="15"/>
        <v>79</v>
      </c>
      <c r="BC34" s="46">
        <f t="shared" si="15"/>
        <v>140</v>
      </c>
      <c r="BD34" s="46">
        <f t="shared" si="15"/>
        <v>79</v>
      </c>
      <c r="BE34" s="46">
        <f t="shared" si="15"/>
        <v>112</v>
      </c>
      <c r="BF34" s="46">
        <f t="shared" si="15"/>
        <v>67</v>
      </c>
      <c r="BG34" s="54">
        <f>SUM(AE34:BF34)/28</f>
        <v>80.464285714285708</v>
      </c>
    </row>
    <row r="35" spans="1:59" ht="11.25" hidden="1" customHeight="1" x14ac:dyDescent="0.2">
      <c r="B35" s="16" t="s">
        <v>148</v>
      </c>
      <c r="G35" s="16" t="s">
        <v>148</v>
      </c>
      <c r="L35" s="16" t="s">
        <v>148</v>
      </c>
      <c r="Q35" s="16" t="s">
        <v>148</v>
      </c>
      <c r="V35" s="16" t="s">
        <v>148</v>
      </c>
      <c r="AA35" s="60">
        <f>SUM(B36:Z36)/140</f>
        <v>0</v>
      </c>
    </row>
    <row r="36" spans="1:59" hidden="1" x14ac:dyDescent="0.2">
      <c r="B36" s="16" t="s">
        <v>110</v>
      </c>
      <c r="G36" s="16" t="s">
        <v>110</v>
      </c>
      <c r="L36" s="16" t="s">
        <v>110</v>
      </c>
      <c r="Q36" s="16" t="s">
        <v>110</v>
      </c>
      <c r="V36" s="16" t="s">
        <v>110</v>
      </c>
    </row>
    <row r="37" spans="1:59" hidden="1" x14ac:dyDescent="0.2">
      <c r="B37" s="16" t="s">
        <v>42</v>
      </c>
      <c r="G37" s="16" t="s">
        <v>42</v>
      </c>
      <c r="L37" s="16" t="s">
        <v>42</v>
      </c>
      <c r="Q37" s="16" t="s">
        <v>42</v>
      </c>
      <c r="V37" s="16" t="s">
        <v>42</v>
      </c>
    </row>
    <row r="38" spans="1:59" hidden="1" x14ac:dyDescent="0.2">
      <c r="B38" s="16" t="s">
        <v>97</v>
      </c>
      <c r="G38" s="16" t="s">
        <v>97</v>
      </c>
      <c r="L38" s="16" t="s">
        <v>97</v>
      </c>
      <c r="Q38" s="16" t="s">
        <v>97</v>
      </c>
      <c r="V38" s="16" t="s">
        <v>97</v>
      </c>
    </row>
    <row r="39" spans="1:59" hidden="1" x14ac:dyDescent="0.2">
      <c r="B39" s="16" t="s">
        <v>63</v>
      </c>
      <c r="G39" s="16" t="s">
        <v>63</v>
      </c>
      <c r="L39" s="16" t="s">
        <v>63</v>
      </c>
      <c r="Q39" s="16" t="s">
        <v>63</v>
      </c>
      <c r="V39" s="16" t="s">
        <v>63</v>
      </c>
    </row>
    <row r="40" spans="1:59" hidden="1" x14ac:dyDescent="0.2">
      <c r="B40" s="16" t="s">
        <v>49</v>
      </c>
      <c r="G40" s="16" t="s">
        <v>49</v>
      </c>
      <c r="L40" s="16" t="s">
        <v>49</v>
      </c>
      <c r="Q40" s="16" t="s">
        <v>49</v>
      </c>
      <c r="V40" s="16" t="s">
        <v>49</v>
      </c>
    </row>
    <row r="41" spans="1:59" hidden="1" x14ac:dyDescent="0.2">
      <c r="B41" s="16" t="s">
        <v>55</v>
      </c>
      <c r="G41" s="16" t="s">
        <v>55</v>
      </c>
      <c r="L41" s="16" t="s">
        <v>55</v>
      </c>
      <c r="Q41" s="16" t="s">
        <v>55</v>
      </c>
      <c r="V41" s="16" t="s">
        <v>55</v>
      </c>
    </row>
    <row r="42" spans="1:59" hidden="1" x14ac:dyDescent="0.2">
      <c r="B42" s="16" t="s">
        <v>83</v>
      </c>
      <c r="G42" s="16" t="s">
        <v>83</v>
      </c>
      <c r="L42" s="16" t="s">
        <v>83</v>
      </c>
      <c r="Q42" s="16" t="s">
        <v>83</v>
      </c>
      <c r="V42" s="16" t="s">
        <v>83</v>
      </c>
    </row>
    <row r="43" spans="1:59" hidden="1" x14ac:dyDescent="0.2">
      <c r="B43" s="16" t="s">
        <v>176</v>
      </c>
      <c r="G43" s="16" t="s">
        <v>176</v>
      </c>
      <c r="L43" s="16" t="s">
        <v>176</v>
      </c>
      <c r="Q43" s="16" t="s">
        <v>176</v>
      </c>
      <c r="V43" s="16" t="s">
        <v>176</v>
      </c>
    </row>
    <row r="44" spans="1:59" hidden="1" x14ac:dyDescent="0.2">
      <c r="B44" s="16" t="s">
        <v>155</v>
      </c>
      <c r="G44" s="16" t="s">
        <v>155</v>
      </c>
      <c r="L44" s="16" t="s">
        <v>155</v>
      </c>
      <c r="Q44" s="16" t="s">
        <v>155</v>
      </c>
      <c r="V44" s="16" t="s">
        <v>155</v>
      </c>
    </row>
    <row r="45" spans="1:59" hidden="1" x14ac:dyDescent="0.2">
      <c r="B45" s="16" t="s">
        <v>135</v>
      </c>
      <c r="G45" s="16" t="s">
        <v>135</v>
      </c>
      <c r="L45" s="16" t="s">
        <v>135</v>
      </c>
      <c r="Q45" s="16" t="s">
        <v>135</v>
      </c>
      <c r="V45" s="16" t="s">
        <v>135</v>
      </c>
    </row>
    <row r="46" spans="1:59" hidden="1" x14ac:dyDescent="0.2">
      <c r="B46" s="16" t="s">
        <v>92</v>
      </c>
      <c r="G46" s="16" t="s">
        <v>92</v>
      </c>
      <c r="L46" s="16" t="s">
        <v>92</v>
      </c>
      <c r="Q46" s="16" t="s">
        <v>92</v>
      </c>
      <c r="V46" s="16" t="s">
        <v>92</v>
      </c>
    </row>
    <row r="47" spans="1:59" hidden="1" x14ac:dyDescent="0.2">
      <c r="B47" s="16" t="s">
        <v>160</v>
      </c>
      <c r="G47" s="16" t="s">
        <v>160</v>
      </c>
      <c r="L47" s="16" t="s">
        <v>160</v>
      </c>
      <c r="Q47" s="16" t="s">
        <v>160</v>
      </c>
      <c r="V47" s="16" t="s">
        <v>160</v>
      </c>
    </row>
    <row r="48" spans="1:59" hidden="1" x14ac:dyDescent="0.2">
      <c r="B48" s="16" t="s">
        <v>39</v>
      </c>
      <c r="G48" s="16" t="s">
        <v>39</v>
      </c>
      <c r="L48" s="16" t="s">
        <v>39</v>
      </c>
      <c r="Q48" s="16" t="s">
        <v>39</v>
      </c>
      <c r="V48" s="16" t="s">
        <v>39</v>
      </c>
    </row>
    <row r="49" spans="2:22" hidden="1" x14ac:dyDescent="0.2">
      <c r="B49" s="16" t="s">
        <v>88</v>
      </c>
      <c r="G49" s="16" t="s">
        <v>88</v>
      </c>
      <c r="L49" s="16" t="s">
        <v>88</v>
      </c>
      <c r="Q49" s="16" t="s">
        <v>88</v>
      </c>
      <c r="V49" s="16" t="s">
        <v>88</v>
      </c>
    </row>
    <row r="50" spans="2:22" hidden="1" x14ac:dyDescent="0.2">
      <c r="B50" s="16" t="s">
        <v>157</v>
      </c>
      <c r="G50" s="16" t="s">
        <v>157</v>
      </c>
      <c r="L50" s="16" t="s">
        <v>157</v>
      </c>
      <c r="Q50" s="16" t="s">
        <v>157</v>
      </c>
      <c r="V50" s="16" t="s">
        <v>157</v>
      </c>
    </row>
    <row r="51" spans="2:22" hidden="1" x14ac:dyDescent="0.2">
      <c r="B51" s="16" t="s">
        <v>60</v>
      </c>
      <c r="G51" s="16" t="s">
        <v>60</v>
      </c>
      <c r="L51" s="16" t="s">
        <v>60</v>
      </c>
      <c r="Q51" s="16" t="s">
        <v>60</v>
      </c>
      <c r="V51" s="16" t="s">
        <v>60</v>
      </c>
    </row>
    <row r="52" spans="2:22" hidden="1" x14ac:dyDescent="0.2">
      <c r="B52" s="16" t="s">
        <v>142</v>
      </c>
      <c r="G52" s="16" t="s">
        <v>142</v>
      </c>
      <c r="L52" s="16" t="s">
        <v>142</v>
      </c>
      <c r="Q52" s="16" t="s">
        <v>142</v>
      </c>
      <c r="V52" s="16" t="s">
        <v>142</v>
      </c>
    </row>
    <row r="53" spans="2:22" hidden="1" x14ac:dyDescent="0.2">
      <c r="B53" s="16" t="s">
        <v>105</v>
      </c>
      <c r="G53" s="16" t="s">
        <v>105</v>
      </c>
      <c r="L53" s="16" t="s">
        <v>105</v>
      </c>
      <c r="Q53" s="16" t="s">
        <v>105</v>
      </c>
      <c r="V53" s="16" t="s">
        <v>105</v>
      </c>
    </row>
    <row r="54" spans="2:22" hidden="1" x14ac:dyDescent="0.2">
      <c r="B54" s="16" t="s">
        <v>177</v>
      </c>
      <c r="G54" s="16" t="s">
        <v>177</v>
      </c>
      <c r="L54" s="16" t="s">
        <v>177</v>
      </c>
      <c r="Q54" s="16" t="s">
        <v>177</v>
      </c>
      <c r="V54" s="16" t="s">
        <v>177</v>
      </c>
    </row>
    <row r="55" spans="2:22" hidden="1" x14ac:dyDescent="0.2">
      <c r="B55" s="16" t="s">
        <v>178</v>
      </c>
      <c r="G55" s="16" t="s">
        <v>178</v>
      </c>
      <c r="L55" s="16" t="s">
        <v>178</v>
      </c>
      <c r="Q55" s="16" t="s">
        <v>178</v>
      </c>
      <c r="V55" s="16" t="s">
        <v>178</v>
      </c>
    </row>
    <row r="56" spans="2:22" hidden="1" x14ac:dyDescent="0.2">
      <c r="B56" s="16" t="s">
        <v>138</v>
      </c>
      <c r="G56" s="16" t="s">
        <v>138</v>
      </c>
      <c r="L56" s="16" t="s">
        <v>138</v>
      </c>
      <c r="Q56" s="16" t="s">
        <v>138</v>
      </c>
      <c r="V56" s="16" t="s">
        <v>138</v>
      </c>
    </row>
    <row r="57" spans="2:22" hidden="1" x14ac:dyDescent="0.2">
      <c r="B57" s="16" t="s">
        <v>131</v>
      </c>
      <c r="G57" s="16" t="s">
        <v>131</v>
      </c>
      <c r="L57" s="16" t="s">
        <v>131</v>
      </c>
      <c r="Q57" s="16" t="s">
        <v>131</v>
      </c>
      <c r="V57" s="16" t="s">
        <v>131</v>
      </c>
    </row>
    <row r="58" spans="2:22" hidden="1" x14ac:dyDescent="0.2">
      <c r="B58" s="16" t="s">
        <v>119</v>
      </c>
      <c r="G58" s="16" t="s">
        <v>119</v>
      </c>
      <c r="L58" s="16" t="s">
        <v>119</v>
      </c>
      <c r="Q58" s="16" t="s">
        <v>119</v>
      </c>
      <c r="V58" s="16" t="s">
        <v>119</v>
      </c>
    </row>
    <row r="59" spans="2:22" hidden="1" x14ac:dyDescent="0.2">
      <c r="B59" s="16" t="s">
        <v>165</v>
      </c>
      <c r="G59" s="16" t="s">
        <v>165</v>
      </c>
      <c r="L59" s="16" t="s">
        <v>165</v>
      </c>
      <c r="Q59" s="16" t="s">
        <v>165</v>
      </c>
      <c r="V59" s="16" t="s">
        <v>165</v>
      </c>
    </row>
    <row r="60" spans="2:22" hidden="1" x14ac:dyDescent="0.2">
      <c r="B60" s="16" t="s">
        <v>117</v>
      </c>
      <c r="G60" s="16" t="s">
        <v>117</v>
      </c>
      <c r="L60" s="16" t="s">
        <v>117</v>
      </c>
      <c r="Q60" s="16" t="s">
        <v>117</v>
      </c>
      <c r="V60" s="16" t="s">
        <v>117</v>
      </c>
    </row>
    <row r="61" spans="2:22" hidden="1" x14ac:dyDescent="0.2">
      <c r="B61" s="16" t="s">
        <v>76</v>
      </c>
      <c r="G61" s="16" t="s">
        <v>76</v>
      </c>
      <c r="L61" s="16" t="s">
        <v>76</v>
      </c>
      <c r="Q61" s="16" t="s">
        <v>76</v>
      </c>
      <c r="V61" s="16" t="s">
        <v>76</v>
      </c>
    </row>
    <row r="62" spans="2:22" hidden="1" x14ac:dyDescent="0.2">
      <c r="B62" s="16" t="s">
        <v>69</v>
      </c>
      <c r="G62" s="16" t="s">
        <v>69</v>
      </c>
      <c r="L62" s="16" t="s">
        <v>69</v>
      </c>
      <c r="Q62" s="16" t="s">
        <v>69</v>
      </c>
      <c r="V62" s="16" t="s">
        <v>69</v>
      </c>
    </row>
    <row r="63" spans="2:22" hidden="1" x14ac:dyDescent="0.2">
      <c r="B63" s="16" t="s">
        <v>41</v>
      </c>
      <c r="G63" s="16" t="s">
        <v>41</v>
      </c>
      <c r="L63" s="16" t="s">
        <v>41</v>
      </c>
      <c r="Q63" s="16" t="s">
        <v>41</v>
      </c>
      <c r="V63" s="16" t="s">
        <v>41</v>
      </c>
    </row>
    <row r="64" spans="2:22" hidden="1" x14ac:dyDescent="0.2">
      <c r="B64" s="16" t="s">
        <v>123</v>
      </c>
      <c r="G64" s="16" t="s">
        <v>123</v>
      </c>
      <c r="L64" s="16" t="s">
        <v>123</v>
      </c>
      <c r="Q64" s="16" t="s">
        <v>123</v>
      </c>
      <c r="V64" s="16" t="s">
        <v>123</v>
      </c>
    </row>
    <row r="65" spans="2:22" hidden="1" x14ac:dyDescent="0.2">
      <c r="B65" s="16" t="s">
        <v>179</v>
      </c>
      <c r="G65" s="16" t="s">
        <v>179</v>
      </c>
      <c r="L65" s="16" t="s">
        <v>179</v>
      </c>
      <c r="Q65" s="16" t="s">
        <v>179</v>
      </c>
      <c r="V65" s="16" t="s">
        <v>179</v>
      </c>
    </row>
    <row r="66" spans="2:22" hidden="1" x14ac:dyDescent="0.2">
      <c r="B66" s="16" t="s">
        <v>61</v>
      </c>
      <c r="G66" s="16" t="s">
        <v>61</v>
      </c>
      <c r="L66" s="16" t="s">
        <v>61</v>
      </c>
      <c r="Q66" s="16" t="s">
        <v>61</v>
      </c>
      <c r="V66" s="16" t="s">
        <v>61</v>
      </c>
    </row>
    <row r="67" spans="2:22" hidden="1" x14ac:dyDescent="0.2">
      <c r="B67" s="16" t="s">
        <v>134</v>
      </c>
      <c r="G67" s="16" t="s">
        <v>134</v>
      </c>
      <c r="L67" s="16" t="s">
        <v>134</v>
      </c>
      <c r="Q67" s="16" t="s">
        <v>134</v>
      </c>
      <c r="V67" s="16" t="s">
        <v>134</v>
      </c>
    </row>
    <row r="68" spans="2:22" hidden="1" x14ac:dyDescent="0.2">
      <c r="B68" s="16" t="s">
        <v>124</v>
      </c>
      <c r="G68" s="16" t="s">
        <v>124</v>
      </c>
      <c r="L68" s="16" t="s">
        <v>124</v>
      </c>
      <c r="Q68" s="16" t="s">
        <v>124</v>
      </c>
      <c r="V68" s="16" t="s">
        <v>124</v>
      </c>
    </row>
    <row r="69" spans="2:22" hidden="1" x14ac:dyDescent="0.2">
      <c r="B69" s="16" t="s">
        <v>180</v>
      </c>
      <c r="G69" s="16" t="s">
        <v>180</v>
      </c>
      <c r="L69" s="16" t="s">
        <v>180</v>
      </c>
      <c r="Q69" s="16" t="s">
        <v>180</v>
      </c>
      <c r="V69" s="16" t="s">
        <v>180</v>
      </c>
    </row>
    <row r="70" spans="2:22" hidden="1" x14ac:dyDescent="0.2">
      <c r="B70" s="16" t="s">
        <v>181</v>
      </c>
      <c r="G70" s="16" t="s">
        <v>181</v>
      </c>
      <c r="L70" s="16" t="s">
        <v>181</v>
      </c>
      <c r="Q70" s="16" t="s">
        <v>181</v>
      </c>
      <c r="V70" s="16" t="s">
        <v>181</v>
      </c>
    </row>
    <row r="71" spans="2:22" hidden="1" x14ac:dyDescent="0.2">
      <c r="B71" s="16" t="s">
        <v>70</v>
      </c>
      <c r="G71" s="16" t="s">
        <v>70</v>
      </c>
      <c r="L71" s="16" t="s">
        <v>70</v>
      </c>
      <c r="Q71" s="16" t="s">
        <v>70</v>
      </c>
      <c r="V71" s="16" t="s">
        <v>70</v>
      </c>
    </row>
    <row r="72" spans="2:22" hidden="1" x14ac:dyDescent="0.2">
      <c r="B72" s="16" t="s">
        <v>81</v>
      </c>
      <c r="G72" s="16" t="s">
        <v>81</v>
      </c>
      <c r="L72" s="16" t="s">
        <v>81</v>
      </c>
      <c r="Q72" s="16" t="s">
        <v>81</v>
      </c>
      <c r="V72" s="16" t="s">
        <v>81</v>
      </c>
    </row>
    <row r="73" spans="2:22" hidden="1" x14ac:dyDescent="0.2">
      <c r="B73" s="16" t="s">
        <v>46</v>
      </c>
      <c r="G73" s="16" t="s">
        <v>46</v>
      </c>
      <c r="L73" s="16" t="s">
        <v>46</v>
      </c>
      <c r="Q73" s="16" t="s">
        <v>46</v>
      </c>
      <c r="V73" s="16" t="s">
        <v>46</v>
      </c>
    </row>
    <row r="74" spans="2:22" hidden="1" x14ac:dyDescent="0.2">
      <c r="B74" s="16" t="s">
        <v>54</v>
      </c>
      <c r="G74" s="16" t="s">
        <v>54</v>
      </c>
      <c r="L74" s="16" t="s">
        <v>54</v>
      </c>
      <c r="Q74" s="16" t="s">
        <v>54</v>
      </c>
      <c r="V74" s="16" t="s">
        <v>54</v>
      </c>
    </row>
    <row r="75" spans="2:22" hidden="1" x14ac:dyDescent="0.2">
      <c r="B75" s="16" t="s">
        <v>130</v>
      </c>
      <c r="G75" s="16" t="s">
        <v>130</v>
      </c>
      <c r="L75" s="16" t="s">
        <v>130</v>
      </c>
      <c r="Q75" s="16" t="s">
        <v>130</v>
      </c>
      <c r="V75" s="16" t="s">
        <v>130</v>
      </c>
    </row>
    <row r="76" spans="2:22" hidden="1" x14ac:dyDescent="0.2">
      <c r="B76" s="16" t="s">
        <v>100</v>
      </c>
      <c r="G76" s="16" t="s">
        <v>100</v>
      </c>
      <c r="L76" s="16" t="s">
        <v>100</v>
      </c>
      <c r="Q76" s="16" t="s">
        <v>100</v>
      </c>
      <c r="V76" s="16" t="s">
        <v>100</v>
      </c>
    </row>
    <row r="77" spans="2:22" hidden="1" x14ac:dyDescent="0.2">
      <c r="B77" s="16" t="s">
        <v>118</v>
      </c>
      <c r="G77" s="16" t="s">
        <v>118</v>
      </c>
      <c r="L77" s="16" t="s">
        <v>118</v>
      </c>
      <c r="Q77" s="16" t="s">
        <v>118</v>
      </c>
      <c r="V77" s="16" t="s">
        <v>118</v>
      </c>
    </row>
    <row r="78" spans="2:22" hidden="1" x14ac:dyDescent="0.2">
      <c r="B78" s="16" t="s">
        <v>73</v>
      </c>
      <c r="G78" s="16" t="s">
        <v>73</v>
      </c>
      <c r="L78" s="16" t="s">
        <v>73</v>
      </c>
      <c r="Q78" s="16" t="s">
        <v>73</v>
      </c>
      <c r="V78" s="16" t="s">
        <v>73</v>
      </c>
    </row>
    <row r="79" spans="2:22" hidden="1" x14ac:dyDescent="0.2">
      <c r="B79" s="16" t="s">
        <v>112</v>
      </c>
      <c r="G79" s="16" t="s">
        <v>112</v>
      </c>
      <c r="L79" s="16" t="s">
        <v>112</v>
      </c>
      <c r="Q79" s="16" t="s">
        <v>112</v>
      </c>
      <c r="V79" s="16" t="s">
        <v>112</v>
      </c>
    </row>
    <row r="80" spans="2:22" hidden="1" x14ac:dyDescent="0.2">
      <c r="B80" s="16" t="s">
        <v>163</v>
      </c>
      <c r="G80" s="16" t="s">
        <v>163</v>
      </c>
      <c r="L80" s="16" t="s">
        <v>163</v>
      </c>
      <c r="Q80" s="16" t="s">
        <v>163</v>
      </c>
      <c r="V80" s="16" t="s">
        <v>163</v>
      </c>
    </row>
    <row r="81" spans="2:22" hidden="1" x14ac:dyDescent="0.2">
      <c r="B81" s="16" t="s">
        <v>182</v>
      </c>
      <c r="G81" s="16" t="s">
        <v>182</v>
      </c>
      <c r="L81" s="16" t="s">
        <v>182</v>
      </c>
      <c r="Q81" s="16" t="s">
        <v>182</v>
      </c>
      <c r="V81" s="16" t="s">
        <v>182</v>
      </c>
    </row>
    <row r="82" spans="2:22" hidden="1" x14ac:dyDescent="0.2">
      <c r="B82" s="16" t="s">
        <v>50</v>
      </c>
      <c r="G82" s="16" t="s">
        <v>50</v>
      </c>
      <c r="L82" s="16" t="s">
        <v>50</v>
      </c>
      <c r="Q82" s="16" t="s">
        <v>50</v>
      </c>
      <c r="V82" s="16" t="s">
        <v>50</v>
      </c>
    </row>
    <row r="83" spans="2:22" hidden="1" x14ac:dyDescent="0.2">
      <c r="B83" s="16" t="s">
        <v>106</v>
      </c>
      <c r="G83" s="16" t="s">
        <v>106</v>
      </c>
      <c r="L83" s="16" t="s">
        <v>106</v>
      </c>
      <c r="Q83" s="16" t="s">
        <v>106</v>
      </c>
      <c r="V83" s="16" t="s">
        <v>106</v>
      </c>
    </row>
    <row r="84" spans="2:22" hidden="1" x14ac:dyDescent="0.2">
      <c r="B84" s="16" t="s">
        <v>95</v>
      </c>
      <c r="G84" s="16" t="s">
        <v>95</v>
      </c>
      <c r="L84" s="16" t="s">
        <v>95</v>
      </c>
      <c r="Q84" s="16" t="s">
        <v>95</v>
      </c>
      <c r="V84" s="16" t="s">
        <v>95</v>
      </c>
    </row>
    <row r="85" spans="2:22" hidden="1" x14ac:dyDescent="0.2">
      <c r="B85" s="16" t="s">
        <v>86</v>
      </c>
      <c r="G85" s="16" t="s">
        <v>86</v>
      </c>
      <c r="L85" s="16" t="s">
        <v>86</v>
      </c>
      <c r="Q85" s="16" t="s">
        <v>86</v>
      </c>
      <c r="V85" s="16" t="s">
        <v>86</v>
      </c>
    </row>
    <row r="86" spans="2:22" hidden="1" x14ac:dyDescent="0.2">
      <c r="B86" s="16" t="s">
        <v>78</v>
      </c>
      <c r="G86" s="16" t="s">
        <v>78</v>
      </c>
      <c r="L86" s="16" t="s">
        <v>78</v>
      </c>
      <c r="Q86" s="16" t="s">
        <v>78</v>
      </c>
      <c r="V86" s="16" t="s">
        <v>78</v>
      </c>
    </row>
    <row r="87" spans="2:22" hidden="1" x14ac:dyDescent="0.2">
      <c r="B87" s="16" t="s">
        <v>153</v>
      </c>
      <c r="G87" s="16" t="s">
        <v>153</v>
      </c>
      <c r="L87" s="16" t="s">
        <v>153</v>
      </c>
      <c r="Q87" s="16" t="s">
        <v>153</v>
      </c>
      <c r="V87" s="16" t="s">
        <v>153</v>
      </c>
    </row>
    <row r="88" spans="2:22" hidden="1" x14ac:dyDescent="0.2">
      <c r="B88" s="16" t="s">
        <v>66</v>
      </c>
      <c r="G88" s="16" t="s">
        <v>66</v>
      </c>
      <c r="L88" s="16" t="s">
        <v>66</v>
      </c>
      <c r="Q88" s="16" t="s">
        <v>66</v>
      </c>
      <c r="V88" s="16" t="s">
        <v>66</v>
      </c>
    </row>
    <row r="89" spans="2:22" hidden="1" x14ac:dyDescent="0.2">
      <c r="B89" s="16" t="s">
        <v>150</v>
      </c>
      <c r="G89" s="16" t="s">
        <v>150</v>
      </c>
      <c r="L89" s="16" t="s">
        <v>150</v>
      </c>
      <c r="Q89" s="16" t="s">
        <v>150</v>
      </c>
      <c r="V89" s="16" t="s">
        <v>150</v>
      </c>
    </row>
    <row r="90" spans="2:22" hidden="1" x14ac:dyDescent="0.2">
      <c r="B90" s="16" t="s">
        <v>141</v>
      </c>
      <c r="G90" s="16" t="s">
        <v>141</v>
      </c>
      <c r="L90" s="16" t="s">
        <v>141</v>
      </c>
      <c r="Q90" s="16" t="s">
        <v>141</v>
      </c>
      <c r="V90" s="16" t="s">
        <v>141</v>
      </c>
    </row>
    <row r="91" spans="2:22" hidden="1" x14ac:dyDescent="0.2">
      <c r="B91" s="16" t="s">
        <v>94</v>
      </c>
      <c r="G91" s="16" t="s">
        <v>94</v>
      </c>
      <c r="L91" s="16" t="s">
        <v>94</v>
      </c>
      <c r="Q91" s="16" t="s">
        <v>94</v>
      </c>
      <c r="V91" s="16" t="s">
        <v>94</v>
      </c>
    </row>
    <row r="92" spans="2:22" hidden="1" x14ac:dyDescent="0.2">
      <c r="B92" s="16" t="s">
        <v>77</v>
      </c>
      <c r="G92" s="16" t="s">
        <v>77</v>
      </c>
      <c r="L92" s="16" t="s">
        <v>77</v>
      </c>
      <c r="Q92" s="16" t="s">
        <v>77</v>
      </c>
      <c r="V92" s="16" t="s">
        <v>77</v>
      </c>
    </row>
    <row r="93" spans="2:22" hidden="1" x14ac:dyDescent="0.2">
      <c r="B93" s="16" t="s">
        <v>44</v>
      </c>
      <c r="G93" s="16" t="s">
        <v>44</v>
      </c>
      <c r="L93" s="16" t="s">
        <v>44</v>
      </c>
      <c r="Q93" s="16" t="s">
        <v>44</v>
      </c>
      <c r="V93" s="16" t="s">
        <v>44</v>
      </c>
    </row>
    <row r="94" spans="2:22" hidden="1" x14ac:dyDescent="0.2">
      <c r="B94" s="16" t="s">
        <v>147</v>
      </c>
      <c r="G94" s="16" t="s">
        <v>147</v>
      </c>
      <c r="L94" s="16" t="s">
        <v>147</v>
      </c>
      <c r="Q94" s="16" t="s">
        <v>147</v>
      </c>
      <c r="V94" s="16" t="s">
        <v>147</v>
      </c>
    </row>
    <row r="95" spans="2:22" hidden="1" x14ac:dyDescent="0.2">
      <c r="B95" s="16" t="s">
        <v>122</v>
      </c>
      <c r="G95" s="16" t="s">
        <v>122</v>
      </c>
      <c r="L95" s="16" t="s">
        <v>122</v>
      </c>
      <c r="Q95" s="16" t="s">
        <v>122</v>
      </c>
      <c r="V95" s="16" t="s">
        <v>122</v>
      </c>
    </row>
    <row r="96" spans="2:22" hidden="1" x14ac:dyDescent="0.2">
      <c r="B96" s="16" t="s">
        <v>137</v>
      </c>
      <c r="G96" s="16" t="s">
        <v>137</v>
      </c>
      <c r="L96" s="16" t="s">
        <v>137</v>
      </c>
      <c r="Q96" s="16" t="s">
        <v>137</v>
      </c>
      <c r="V96" s="16" t="s">
        <v>137</v>
      </c>
    </row>
    <row r="97" spans="2:22" hidden="1" x14ac:dyDescent="0.2">
      <c r="B97" s="16" t="s">
        <v>161</v>
      </c>
      <c r="G97" s="16" t="s">
        <v>161</v>
      </c>
      <c r="L97" s="16" t="s">
        <v>161</v>
      </c>
      <c r="Q97" s="16" t="s">
        <v>161</v>
      </c>
      <c r="V97" s="16" t="s">
        <v>161</v>
      </c>
    </row>
    <row r="98" spans="2:22" hidden="1" x14ac:dyDescent="0.2">
      <c r="B98" s="16" t="s">
        <v>85</v>
      </c>
      <c r="G98" s="16" t="s">
        <v>85</v>
      </c>
      <c r="L98" s="16" t="s">
        <v>85</v>
      </c>
      <c r="Q98" s="16" t="s">
        <v>85</v>
      </c>
      <c r="V98" s="16" t="s">
        <v>85</v>
      </c>
    </row>
    <row r="99" spans="2:22" hidden="1" x14ac:dyDescent="0.2">
      <c r="B99" s="16" t="s">
        <v>116</v>
      </c>
      <c r="G99" s="16" t="s">
        <v>116</v>
      </c>
      <c r="L99" s="16" t="s">
        <v>116</v>
      </c>
      <c r="Q99" s="16" t="s">
        <v>116</v>
      </c>
      <c r="V99" s="16" t="s">
        <v>116</v>
      </c>
    </row>
    <row r="100" spans="2:22" hidden="1" x14ac:dyDescent="0.2">
      <c r="B100" s="16" t="s">
        <v>151</v>
      </c>
      <c r="G100" s="16" t="s">
        <v>151</v>
      </c>
      <c r="L100" s="16" t="s">
        <v>151</v>
      </c>
      <c r="Q100" s="16" t="s">
        <v>151</v>
      </c>
      <c r="V100" s="16" t="s">
        <v>151</v>
      </c>
    </row>
    <row r="101" spans="2:22" hidden="1" x14ac:dyDescent="0.2">
      <c r="B101" s="16" t="s">
        <v>53</v>
      </c>
      <c r="G101" s="16" t="s">
        <v>53</v>
      </c>
      <c r="L101" s="16" t="s">
        <v>53</v>
      </c>
      <c r="Q101" s="16" t="s">
        <v>53</v>
      </c>
      <c r="V101" s="16" t="s">
        <v>53</v>
      </c>
    </row>
    <row r="102" spans="2:22" hidden="1" x14ac:dyDescent="0.2">
      <c r="B102" s="16" t="s">
        <v>98</v>
      </c>
      <c r="G102" s="16" t="s">
        <v>98</v>
      </c>
      <c r="L102" s="16" t="s">
        <v>98</v>
      </c>
      <c r="Q102" s="16" t="s">
        <v>98</v>
      </c>
      <c r="V102" s="16" t="s">
        <v>98</v>
      </c>
    </row>
    <row r="103" spans="2:22" hidden="1" x14ac:dyDescent="0.2">
      <c r="B103" s="16" t="s">
        <v>176</v>
      </c>
      <c r="G103" s="16" t="s">
        <v>176</v>
      </c>
      <c r="L103" s="16" t="s">
        <v>176</v>
      </c>
      <c r="Q103" s="16" t="s">
        <v>176</v>
      </c>
      <c r="V103" s="16" t="s">
        <v>176</v>
      </c>
    </row>
    <row r="104" spans="2:22" hidden="1" x14ac:dyDescent="0.2">
      <c r="B104" s="16" t="s">
        <v>166</v>
      </c>
      <c r="G104" s="16" t="s">
        <v>166</v>
      </c>
      <c r="L104" s="16" t="s">
        <v>166</v>
      </c>
      <c r="Q104" s="16" t="s">
        <v>166</v>
      </c>
      <c r="V104" s="16" t="s">
        <v>166</v>
      </c>
    </row>
    <row r="105" spans="2:22" hidden="1" x14ac:dyDescent="0.2">
      <c r="B105" s="16" t="s">
        <v>102</v>
      </c>
      <c r="G105" s="16" t="s">
        <v>102</v>
      </c>
      <c r="L105" s="16" t="s">
        <v>102</v>
      </c>
      <c r="Q105" s="16" t="s">
        <v>102</v>
      </c>
      <c r="V105" s="16" t="s">
        <v>102</v>
      </c>
    </row>
    <row r="106" spans="2:22" hidden="1" x14ac:dyDescent="0.2">
      <c r="B106" s="16" t="s">
        <v>156</v>
      </c>
      <c r="G106" s="16" t="s">
        <v>156</v>
      </c>
      <c r="L106" s="16" t="s">
        <v>156</v>
      </c>
      <c r="Q106" s="16" t="s">
        <v>156</v>
      </c>
      <c r="V106" s="16" t="s">
        <v>156</v>
      </c>
    </row>
    <row r="107" spans="2:22" hidden="1" x14ac:dyDescent="0.2">
      <c r="B107" s="16" t="s">
        <v>75</v>
      </c>
      <c r="G107" s="16" t="s">
        <v>75</v>
      </c>
      <c r="L107" s="16" t="s">
        <v>75</v>
      </c>
      <c r="Q107" s="16" t="s">
        <v>75</v>
      </c>
      <c r="V107" s="16" t="s">
        <v>75</v>
      </c>
    </row>
    <row r="108" spans="2:22" hidden="1" x14ac:dyDescent="0.2">
      <c r="B108" s="16" t="s">
        <v>111</v>
      </c>
      <c r="G108" s="16" t="s">
        <v>111</v>
      </c>
      <c r="L108" s="16" t="s">
        <v>111</v>
      </c>
      <c r="Q108" s="16" t="s">
        <v>111</v>
      </c>
      <c r="V108" s="16" t="s">
        <v>111</v>
      </c>
    </row>
    <row r="109" spans="2:22" hidden="1" x14ac:dyDescent="0.2">
      <c r="B109" s="16" t="s">
        <v>71</v>
      </c>
      <c r="G109" s="16" t="s">
        <v>71</v>
      </c>
      <c r="L109" s="16" t="s">
        <v>71</v>
      </c>
      <c r="Q109" s="16" t="s">
        <v>71</v>
      </c>
      <c r="V109" s="16" t="s">
        <v>71</v>
      </c>
    </row>
    <row r="110" spans="2:22" hidden="1" x14ac:dyDescent="0.2">
      <c r="B110" s="16" t="s">
        <v>132</v>
      </c>
      <c r="G110" s="16" t="s">
        <v>132</v>
      </c>
      <c r="L110" s="16" t="s">
        <v>132</v>
      </c>
      <c r="Q110" s="16" t="s">
        <v>132</v>
      </c>
      <c r="V110" s="16" t="s">
        <v>132</v>
      </c>
    </row>
    <row r="111" spans="2:22" hidden="1" x14ac:dyDescent="0.2">
      <c r="B111" s="16" t="s">
        <v>57</v>
      </c>
      <c r="G111" s="16" t="s">
        <v>57</v>
      </c>
      <c r="L111" s="16" t="s">
        <v>57</v>
      </c>
      <c r="Q111" s="16" t="s">
        <v>57</v>
      </c>
      <c r="V111" s="16" t="s">
        <v>57</v>
      </c>
    </row>
    <row r="112" spans="2:22" hidden="1" x14ac:dyDescent="0.2">
      <c r="B112" s="16" t="s">
        <v>145</v>
      </c>
      <c r="G112" s="16" t="s">
        <v>145</v>
      </c>
      <c r="L112" s="16" t="s">
        <v>145</v>
      </c>
      <c r="Q112" s="16" t="s">
        <v>145</v>
      </c>
      <c r="V112" s="16" t="s">
        <v>145</v>
      </c>
    </row>
    <row r="113" spans="2:22" hidden="1" x14ac:dyDescent="0.2">
      <c r="B113" s="16" t="s">
        <v>108</v>
      </c>
      <c r="G113" s="16" t="s">
        <v>108</v>
      </c>
      <c r="L113" s="16" t="s">
        <v>108</v>
      </c>
      <c r="Q113" s="16" t="s">
        <v>108</v>
      </c>
      <c r="V113" s="16" t="s">
        <v>108</v>
      </c>
    </row>
    <row r="114" spans="2:22" hidden="1" x14ac:dyDescent="0.2">
      <c r="B114" s="16" t="s">
        <v>47</v>
      </c>
      <c r="G114" s="16" t="s">
        <v>47</v>
      </c>
      <c r="L114" s="16" t="s">
        <v>47</v>
      </c>
      <c r="Q114" s="16" t="s">
        <v>47</v>
      </c>
      <c r="V114" s="16" t="s">
        <v>47</v>
      </c>
    </row>
    <row r="115" spans="2:22" hidden="1" x14ac:dyDescent="0.2">
      <c r="B115" s="16" t="s">
        <v>183</v>
      </c>
      <c r="G115" s="16" t="s">
        <v>183</v>
      </c>
      <c r="L115" s="16" t="s">
        <v>183</v>
      </c>
      <c r="Q115" s="16" t="s">
        <v>183</v>
      </c>
      <c r="V115" s="16" t="s">
        <v>183</v>
      </c>
    </row>
    <row r="116" spans="2:22" hidden="1" x14ac:dyDescent="0.2">
      <c r="B116" s="16" t="s">
        <v>127</v>
      </c>
      <c r="G116" s="16" t="s">
        <v>127</v>
      </c>
      <c r="L116" s="16" t="s">
        <v>127</v>
      </c>
      <c r="Q116" s="16" t="s">
        <v>127</v>
      </c>
      <c r="V116" s="16" t="s">
        <v>127</v>
      </c>
    </row>
    <row r="117" spans="2:22" hidden="1" x14ac:dyDescent="0.2">
      <c r="B117" s="16" t="s">
        <v>64</v>
      </c>
      <c r="G117" s="16" t="s">
        <v>64</v>
      </c>
      <c r="L117" s="16" t="s">
        <v>64</v>
      </c>
      <c r="Q117" s="16" t="s">
        <v>64</v>
      </c>
      <c r="V117" s="16" t="s">
        <v>64</v>
      </c>
    </row>
    <row r="118" spans="2:22" hidden="1" x14ac:dyDescent="0.2">
      <c r="B118" s="16" t="s">
        <v>87</v>
      </c>
      <c r="G118" s="16" t="s">
        <v>87</v>
      </c>
      <c r="L118" s="16" t="s">
        <v>87</v>
      </c>
      <c r="Q118" s="16" t="s">
        <v>87</v>
      </c>
      <c r="V118" s="16" t="s">
        <v>87</v>
      </c>
    </row>
    <row r="119" spans="2:22" hidden="1" x14ac:dyDescent="0.2">
      <c r="B119" s="16" t="s">
        <v>82</v>
      </c>
      <c r="G119" s="16" t="s">
        <v>82</v>
      </c>
      <c r="L119" s="16" t="s">
        <v>82</v>
      </c>
      <c r="Q119" s="16" t="s">
        <v>82</v>
      </c>
      <c r="V119" s="16" t="s">
        <v>82</v>
      </c>
    </row>
    <row r="120" spans="2:22" hidden="1" x14ac:dyDescent="0.2">
      <c r="B120" s="16" t="s">
        <v>154</v>
      </c>
      <c r="G120" s="16" t="s">
        <v>154</v>
      </c>
      <c r="L120" s="16" t="s">
        <v>154</v>
      </c>
      <c r="Q120" s="16" t="s">
        <v>154</v>
      </c>
      <c r="V120" s="16" t="s">
        <v>154</v>
      </c>
    </row>
    <row r="121" spans="2:22" hidden="1" x14ac:dyDescent="0.2">
      <c r="B121" s="16" t="s">
        <v>62</v>
      </c>
      <c r="G121" s="16" t="s">
        <v>62</v>
      </c>
      <c r="L121" s="16" t="s">
        <v>62</v>
      </c>
      <c r="Q121" s="16" t="s">
        <v>62</v>
      </c>
      <c r="V121" s="16" t="s">
        <v>62</v>
      </c>
    </row>
    <row r="122" spans="2:22" hidden="1" x14ac:dyDescent="0.2">
      <c r="B122" s="16" t="s">
        <v>146</v>
      </c>
      <c r="G122" s="16" t="s">
        <v>146</v>
      </c>
      <c r="L122" s="16" t="s">
        <v>146</v>
      </c>
      <c r="Q122" s="16" t="s">
        <v>146</v>
      </c>
      <c r="V122" s="16" t="s">
        <v>146</v>
      </c>
    </row>
    <row r="123" spans="2:22" hidden="1" x14ac:dyDescent="0.2">
      <c r="B123" s="16" t="s">
        <v>157</v>
      </c>
      <c r="G123" s="16" t="s">
        <v>157</v>
      </c>
      <c r="L123" s="16" t="s">
        <v>157</v>
      </c>
      <c r="Q123" s="16" t="s">
        <v>157</v>
      </c>
      <c r="V123" s="16" t="s">
        <v>157</v>
      </c>
    </row>
    <row r="124" spans="2:22" hidden="1" x14ac:dyDescent="0.2">
      <c r="B124" s="16" t="s">
        <v>96</v>
      </c>
      <c r="G124" s="16" t="s">
        <v>96</v>
      </c>
      <c r="L124" s="16" t="s">
        <v>96</v>
      </c>
      <c r="Q124" s="16" t="s">
        <v>96</v>
      </c>
      <c r="V124" s="16" t="s">
        <v>96</v>
      </c>
    </row>
    <row r="125" spans="2:22" hidden="1" x14ac:dyDescent="0.2">
      <c r="B125" s="16" t="s">
        <v>143</v>
      </c>
      <c r="G125" s="16" t="s">
        <v>143</v>
      </c>
      <c r="L125" s="16" t="s">
        <v>143</v>
      </c>
      <c r="Q125" s="16" t="s">
        <v>143</v>
      </c>
      <c r="V125" s="16" t="s">
        <v>143</v>
      </c>
    </row>
    <row r="126" spans="2:22" hidden="1" x14ac:dyDescent="0.2">
      <c r="B126" s="16" t="s">
        <v>68</v>
      </c>
      <c r="G126" s="16" t="s">
        <v>68</v>
      </c>
      <c r="L126" s="16" t="s">
        <v>68</v>
      </c>
      <c r="Q126" s="16" t="s">
        <v>68</v>
      </c>
      <c r="V126" s="16" t="s">
        <v>68</v>
      </c>
    </row>
    <row r="127" spans="2:22" hidden="1" x14ac:dyDescent="0.2">
      <c r="B127" s="16" t="s">
        <v>167</v>
      </c>
      <c r="G127" s="16" t="s">
        <v>167</v>
      </c>
      <c r="L127" s="16" t="s">
        <v>167</v>
      </c>
      <c r="Q127" s="16" t="s">
        <v>167</v>
      </c>
      <c r="V127" s="16" t="s">
        <v>167</v>
      </c>
    </row>
    <row r="128" spans="2:22" hidden="1" x14ac:dyDescent="0.2">
      <c r="B128" s="16" t="s">
        <v>80</v>
      </c>
      <c r="G128" s="16" t="s">
        <v>80</v>
      </c>
      <c r="L128" s="16" t="s">
        <v>80</v>
      </c>
      <c r="Q128" s="16" t="s">
        <v>80</v>
      </c>
      <c r="V128" s="16" t="s">
        <v>80</v>
      </c>
    </row>
    <row r="129" spans="2:22" hidden="1" x14ac:dyDescent="0.2">
      <c r="B129" s="16" t="s">
        <v>129</v>
      </c>
      <c r="G129" s="16" t="s">
        <v>129</v>
      </c>
      <c r="L129" s="16" t="s">
        <v>129</v>
      </c>
      <c r="Q129" s="16" t="s">
        <v>129</v>
      </c>
      <c r="V129" s="16" t="s">
        <v>129</v>
      </c>
    </row>
    <row r="130" spans="2:22" hidden="1" x14ac:dyDescent="0.2">
      <c r="B130" s="16" t="s">
        <v>59</v>
      </c>
      <c r="G130" s="16" t="s">
        <v>59</v>
      </c>
      <c r="L130" s="16" t="s">
        <v>59</v>
      </c>
      <c r="Q130" s="16" t="s">
        <v>59</v>
      </c>
      <c r="V130" s="16" t="s">
        <v>59</v>
      </c>
    </row>
    <row r="131" spans="2:22" hidden="1" x14ac:dyDescent="0.2">
      <c r="B131" s="16" t="s">
        <v>133</v>
      </c>
      <c r="G131" s="16" t="s">
        <v>133</v>
      </c>
      <c r="L131" s="16" t="s">
        <v>133</v>
      </c>
      <c r="Q131" s="16" t="s">
        <v>133</v>
      </c>
      <c r="V131" s="16" t="s">
        <v>133</v>
      </c>
    </row>
    <row r="132" spans="2:22" hidden="1" x14ac:dyDescent="0.2">
      <c r="B132" s="16" t="s">
        <v>115</v>
      </c>
      <c r="G132" s="16" t="s">
        <v>115</v>
      </c>
      <c r="L132" s="16" t="s">
        <v>115</v>
      </c>
      <c r="Q132" s="16" t="s">
        <v>115</v>
      </c>
      <c r="V132" s="16" t="s">
        <v>115</v>
      </c>
    </row>
    <row r="133" spans="2:22" hidden="1" x14ac:dyDescent="0.2">
      <c r="B133" s="16" t="s">
        <v>43</v>
      </c>
      <c r="G133" s="16" t="s">
        <v>43</v>
      </c>
      <c r="L133" s="16" t="s">
        <v>43</v>
      </c>
      <c r="Q133" s="16" t="s">
        <v>43</v>
      </c>
      <c r="V133" s="16" t="s">
        <v>43</v>
      </c>
    </row>
    <row r="134" spans="2:22" hidden="1" x14ac:dyDescent="0.2">
      <c r="B134" s="16" t="s">
        <v>109</v>
      </c>
      <c r="G134" s="16" t="s">
        <v>109</v>
      </c>
      <c r="L134" s="16" t="s">
        <v>109</v>
      </c>
      <c r="Q134" s="16" t="s">
        <v>109</v>
      </c>
      <c r="V134" s="16" t="s">
        <v>109</v>
      </c>
    </row>
    <row r="135" spans="2:22" hidden="1" x14ac:dyDescent="0.2">
      <c r="B135" s="16" t="s">
        <v>162</v>
      </c>
      <c r="G135" s="16" t="s">
        <v>162</v>
      </c>
      <c r="L135" s="16" t="s">
        <v>162</v>
      </c>
      <c r="Q135" s="16" t="s">
        <v>162</v>
      </c>
      <c r="V135" s="16" t="s">
        <v>162</v>
      </c>
    </row>
    <row r="136" spans="2:22" hidden="1" x14ac:dyDescent="0.2">
      <c r="B136" s="16" t="s">
        <v>101</v>
      </c>
      <c r="G136" s="16" t="s">
        <v>101</v>
      </c>
      <c r="L136" s="16" t="s">
        <v>101</v>
      </c>
      <c r="Q136" s="16" t="s">
        <v>101</v>
      </c>
      <c r="V136" s="16" t="s">
        <v>101</v>
      </c>
    </row>
    <row r="137" spans="2:22" hidden="1" x14ac:dyDescent="0.2">
      <c r="B137" s="16" t="s">
        <v>107</v>
      </c>
      <c r="G137" s="16" t="s">
        <v>107</v>
      </c>
      <c r="L137" s="16" t="s">
        <v>107</v>
      </c>
      <c r="Q137" s="16" t="s">
        <v>107</v>
      </c>
      <c r="V137" s="16" t="s">
        <v>107</v>
      </c>
    </row>
    <row r="138" spans="2:22" hidden="1" x14ac:dyDescent="0.2">
      <c r="B138" s="16" t="s">
        <v>72</v>
      </c>
      <c r="G138" s="16" t="s">
        <v>72</v>
      </c>
      <c r="L138" s="16" t="s">
        <v>72</v>
      </c>
      <c r="Q138" s="16" t="s">
        <v>72</v>
      </c>
      <c r="V138" s="16" t="s">
        <v>72</v>
      </c>
    </row>
    <row r="139" spans="2:22" hidden="1" x14ac:dyDescent="0.2">
      <c r="B139" s="16" t="s">
        <v>125</v>
      </c>
      <c r="G139" s="16" t="s">
        <v>125</v>
      </c>
      <c r="L139" s="16" t="s">
        <v>125</v>
      </c>
      <c r="Q139" s="16" t="s">
        <v>125</v>
      </c>
      <c r="V139" s="16" t="s">
        <v>125</v>
      </c>
    </row>
    <row r="140" spans="2:22" hidden="1" x14ac:dyDescent="0.2">
      <c r="B140" s="16" t="s">
        <v>52</v>
      </c>
      <c r="G140" s="16" t="s">
        <v>52</v>
      </c>
      <c r="L140" s="16" t="s">
        <v>52</v>
      </c>
      <c r="Q140" s="16" t="s">
        <v>52</v>
      </c>
      <c r="V140" s="16" t="s">
        <v>52</v>
      </c>
    </row>
    <row r="141" spans="2:22" hidden="1" x14ac:dyDescent="0.2">
      <c r="B141" s="16" t="s">
        <v>89</v>
      </c>
      <c r="G141" s="16" t="s">
        <v>89</v>
      </c>
      <c r="L141" s="16" t="s">
        <v>89</v>
      </c>
      <c r="Q141" s="16" t="s">
        <v>89</v>
      </c>
      <c r="V141" s="16" t="s">
        <v>89</v>
      </c>
    </row>
    <row r="142" spans="2:22" hidden="1" x14ac:dyDescent="0.2">
      <c r="B142" s="16" t="s">
        <v>51</v>
      </c>
      <c r="G142" s="16" t="s">
        <v>51</v>
      </c>
      <c r="L142" s="16" t="s">
        <v>51</v>
      </c>
      <c r="Q142" s="16" t="s">
        <v>51</v>
      </c>
      <c r="V142" s="16" t="s">
        <v>51</v>
      </c>
    </row>
    <row r="143" spans="2:22" hidden="1" x14ac:dyDescent="0.2">
      <c r="B143" s="16" t="s">
        <v>91</v>
      </c>
      <c r="G143" s="16" t="s">
        <v>91</v>
      </c>
      <c r="L143" s="16" t="s">
        <v>91</v>
      </c>
      <c r="Q143" s="16" t="s">
        <v>91</v>
      </c>
      <c r="V143" s="16" t="s">
        <v>91</v>
      </c>
    </row>
    <row r="144" spans="2:22" hidden="1" x14ac:dyDescent="0.2">
      <c r="B144" s="16" t="s">
        <v>184</v>
      </c>
      <c r="G144" s="16" t="s">
        <v>184</v>
      </c>
      <c r="L144" s="16" t="s">
        <v>184</v>
      </c>
      <c r="Q144" s="16" t="s">
        <v>184</v>
      </c>
      <c r="V144" s="16" t="s">
        <v>184</v>
      </c>
    </row>
    <row r="145" spans="2:22" hidden="1" x14ac:dyDescent="0.2">
      <c r="B145" s="16" t="s">
        <v>120</v>
      </c>
      <c r="G145" s="16" t="s">
        <v>120</v>
      </c>
      <c r="L145" s="16" t="s">
        <v>120</v>
      </c>
      <c r="Q145" s="16" t="s">
        <v>120</v>
      </c>
      <c r="V145" s="16" t="s">
        <v>120</v>
      </c>
    </row>
    <row r="146" spans="2:22" hidden="1" x14ac:dyDescent="0.2">
      <c r="B146" s="16" t="s">
        <v>140</v>
      </c>
      <c r="G146" s="16" t="s">
        <v>140</v>
      </c>
      <c r="L146" s="16" t="s">
        <v>140</v>
      </c>
      <c r="Q146" s="16" t="s">
        <v>140</v>
      </c>
      <c r="V146" s="16" t="s">
        <v>140</v>
      </c>
    </row>
    <row r="147" spans="2:22" hidden="1" x14ac:dyDescent="0.2">
      <c r="B147" s="16" t="s">
        <v>90</v>
      </c>
      <c r="G147" s="16" t="s">
        <v>90</v>
      </c>
      <c r="L147" s="16" t="s">
        <v>90</v>
      </c>
      <c r="Q147" s="16" t="s">
        <v>90</v>
      </c>
      <c r="V147" s="16" t="s">
        <v>90</v>
      </c>
    </row>
    <row r="148" spans="2:22" hidden="1" x14ac:dyDescent="0.2">
      <c r="B148" s="16" t="s">
        <v>79</v>
      </c>
      <c r="G148" s="16" t="s">
        <v>79</v>
      </c>
      <c r="L148" s="16" t="s">
        <v>79</v>
      </c>
      <c r="Q148" s="16" t="s">
        <v>79</v>
      </c>
      <c r="V148" s="16" t="s">
        <v>79</v>
      </c>
    </row>
    <row r="149" spans="2:22" hidden="1" x14ac:dyDescent="0.2">
      <c r="B149" s="16" t="s">
        <v>144</v>
      </c>
      <c r="G149" s="16" t="s">
        <v>144</v>
      </c>
      <c r="L149" s="16" t="s">
        <v>144</v>
      </c>
      <c r="Q149" s="16" t="s">
        <v>144</v>
      </c>
      <c r="V149" s="16" t="s">
        <v>144</v>
      </c>
    </row>
    <row r="150" spans="2:22" hidden="1" x14ac:dyDescent="0.2">
      <c r="B150" s="16" t="s">
        <v>164</v>
      </c>
      <c r="G150" s="16" t="s">
        <v>164</v>
      </c>
      <c r="L150" s="16" t="s">
        <v>164</v>
      </c>
      <c r="Q150" s="16" t="s">
        <v>164</v>
      </c>
      <c r="V150" s="16" t="s">
        <v>164</v>
      </c>
    </row>
    <row r="151" spans="2:22" hidden="1" x14ac:dyDescent="0.2">
      <c r="B151" s="16" t="s">
        <v>45</v>
      </c>
      <c r="G151" s="16" t="s">
        <v>45</v>
      </c>
      <c r="L151" s="16" t="s">
        <v>45</v>
      </c>
      <c r="Q151" s="16" t="s">
        <v>45</v>
      </c>
      <c r="V151" s="16" t="s">
        <v>45</v>
      </c>
    </row>
    <row r="152" spans="2:22" hidden="1" x14ac:dyDescent="0.2">
      <c r="B152" s="16" t="s">
        <v>126</v>
      </c>
      <c r="G152" s="16" t="s">
        <v>126</v>
      </c>
      <c r="L152" s="16" t="s">
        <v>126</v>
      </c>
      <c r="Q152" s="16" t="s">
        <v>126</v>
      </c>
      <c r="V152" s="16" t="s">
        <v>126</v>
      </c>
    </row>
    <row r="153" spans="2:22" hidden="1" x14ac:dyDescent="0.2">
      <c r="B153" s="16" t="s">
        <v>114</v>
      </c>
      <c r="G153" s="16" t="s">
        <v>114</v>
      </c>
      <c r="L153" s="16" t="s">
        <v>114</v>
      </c>
      <c r="Q153" s="16" t="s">
        <v>114</v>
      </c>
      <c r="V153" s="16" t="s">
        <v>114</v>
      </c>
    </row>
    <row r="154" spans="2:22" hidden="1" x14ac:dyDescent="0.2">
      <c r="B154" s="16" t="s">
        <v>152</v>
      </c>
      <c r="G154" s="16" t="s">
        <v>152</v>
      </c>
      <c r="L154" s="16" t="s">
        <v>152</v>
      </c>
      <c r="Q154" s="16" t="s">
        <v>152</v>
      </c>
      <c r="V154" s="16" t="s">
        <v>152</v>
      </c>
    </row>
    <row r="155" spans="2:22" hidden="1" x14ac:dyDescent="0.2">
      <c r="B155" s="16" t="s">
        <v>48</v>
      </c>
      <c r="G155" s="16" t="s">
        <v>48</v>
      </c>
      <c r="L155" s="16" t="s">
        <v>48</v>
      </c>
      <c r="Q155" s="16" t="s">
        <v>48</v>
      </c>
      <c r="V155" s="16" t="s">
        <v>48</v>
      </c>
    </row>
    <row r="156" spans="2:22" hidden="1" x14ac:dyDescent="0.2">
      <c r="B156" s="16" t="s">
        <v>93</v>
      </c>
      <c r="G156" s="16" t="s">
        <v>93</v>
      </c>
      <c r="L156" s="16" t="s">
        <v>93</v>
      </c>
      <c r="Q156" s="16" t="s">
        <v>93</v>
      </c>
      <c r="V156" s="16" t="s">
        <v>93</v>
      </c>
    </row>
    <row r="157" spans="2:22" hidden="1" x14ac:dyDescent="0.2">
      <c r="B157" s="16" t="s">
        <v>149</v>
      </c>
      <c r="G157" s="16" t="s">
        <v>149</v>
      </c>
      <c r="L157" s="16" t="s">
        <v>149</v>
      </c>
      <c r="Q157" s="16" t="s">
        <v>149</v>
      </c>
      <c r="V157" s="16" t="s">
        <v>149</v>
      </c>
    </row>
    <row r="158" spans="2:22" hidden="1" x14ac:dyDescent="0.2">
      <c r="B158" s="16" t="s">
        <v>84</v>
      </c>
      <c r="G158" s="16" t="s">
        <v>84</v>
      </c>
      <c r="L158" s="16" t="s">
        <v>84</v>
      </c>
      <c r="Q158" s="16" t="s">
        <v>84</v>
      </c>
      <c r="V158" s="16" t="s">
        <v>84</v>
      </c>
    </row>
    <row r="159" spans="2:22" hidden="1" x14ac:dyDescent="0.2">
      <c r="B159" s="16" t="s">
        <v>113</v>
      </c>
      <c r="G159" s="16" t="s">
        <v>113</v>
      </c>
      <c r="L159" s="16" t="s">
        <v>113</v>
      </c>
      <c r="Q159" s="16" t="s">
        <v>113</v>
      </c>
      <c r="V159" s="16" t="s">
        <v>113</v>
      </c>
    </row>
    <row r="160" spans="2:22" hidden="1" x14ac:dyDescent="0.2">
      <c r="B160" s="16" t="s">
        <v>158</v>
      </c>
      <c r="G160" s="16" t="s">
        <v>158</v>
      </c>
      <c r="L160" s="16" t="s">
        <v>158</v>
      </c>
      <c r="Q160" s="16" t="s">
        <v>158</v>
      </c>
      <c r="V160" s="16" t="s">
        <v>158</v>
      </c>
    </row>
    <row r="161" spans="2:41" hidden="1" x14ac:dyDescent="0.2">
      <c r="B161" s="16" t="s">
        <v>99</v>
      </c>
      <c r="G161" s="16" t="s">
        <v>99</v>
      </c>
      <c r="L161" s="16" t="s">
        <v>99</v>
      </c>
      <c r="Q161" s="16" t="s">
        <v>99</v>
      </c>
      <c r="V161" s="16" t="s">
        <v>99</v>
      </c>
    </row>
    <row r="162" spans="2:41" hidden="1" x14ac:dyDescent="0.2">
      <c r="B162" s="16" t="s">
        <v>159</v>
      </c>
      <c r="G162" s="16" t="s">
        <v>159</v>
      </c>
      <c r="L162" s="16" t="s">
        <v>159</v>
      </c>
      <c r="Q162" s="16" t="s">
        <v>159</v>
      </c>
      <c r="V162" s="16" t="s">
        <v>159</v>
      </c>
    </row>
    <row r="163" spans="2:41" hidden="1" x14ac:dyDescent="0.2">
      <c r="B163" s="16" t="s">
        <v>128</v>
      </c>
      <c r="G163" s="16" t="s">
        <v>128</v>
      </c>
      <c r="L163" s="16" t="s">
        <v>128</v>
      </c>
      <c r="Q163" s="16" t="s">
        <v>128</v>
      </c>
      <c r="V163" s="16" t="s">
        <v>128</v>
      </c>
    </row>
    <row r="164" spans="2:41" hidden="1" x14ac:dyDescent="0.2">
      <c r="B164" s="16" t="s">
        <v>103</v>
      </c>
      <c r="G164" s="16" t="s">
        <v>103</v>
      </c>
      <c r="L164" s="16" t="s">
        <v>103</v>
      </c>
      <c r="Q164" s="16" t="s">
        <v>103</v>
      </c>
      <c r="V164" s="16" t="s">
        <v>103</v>
      </c>
    </row>
    <row r="165" spans="2:41" hidden="1" x14ac:dyDescent="0.2">
      <c r="B165" s="16" t="s">
        <v>74</v>
      </c>
      <c r="G165" s="16" t="s">
        <v>74</v>
      </c>
      <c r="L165" s="16" t="s">
        <v>74</v>
      </c>
      <c r="Q165" s="16" t="s">
        <v>74</v>
      </c>
      <c r="V165" s="16" t="s">
        <v>74</v>
      </c>
    </row>
    <row r="166" spans="2:41" hidden="1" x14ac:dyDescent="0.2">
      <c r="B166" s="16" t="s">
        <v>65</v>
      </c>
      <c r="G166" s="16" t="s">
        <v>65</v>
      </c>
      <c r="L166" s="16" t="s">
        <v>65</v>
      </c>
      <c r="Q166" s="16" t="s">
        <v>65</v>
      </c>
      <c r="V166" s="16" t="s">
        <v>65</v>
      </c>
    </row>
    <row r="167" spans="2:41" hidden="1" x14ac:dyDescent="0.2">
      <c r="B167" s="16" t="s">
        <v>58</v>
      </c>
      <c r="G167" s="16" t="s">
        <v>58</v>
      </c>
      <c r="L167" s="16" t="s">
        <v>58</v>
      </c>
      <c r="Q167" s="16" t="s">
        <v>58</v>
      </c>
      <c r="V167" s="16" t="s">
        <v>58</v>
      </c>
    </row>
    <row r="168" spans="2:41" hidden="1" x14ac:dyDescent="0.2">
      <c r="B168" s="16" t="s">
        <v>40</v>
      </c>
      <c r="G168" s="16" t="s">
        <v>40</v>
      </c>
      <c r="L168" s="16" t="s">
        <v>40</v>
      </c>
      <c r="Q168" s="16" t="s">
        <v>40</v>
      </c>
      <c r="V168" s="16" t="s">
        <v>40</v>
      </c>
    </row>
    <row r="169" spans="2:41" hidden="1" x14ac:dyDescent="0.2">
      <c r="B169" s="16" t="s">
        <v>121</v>
      </c>
      <c r="G169" s="16" t="s">
        <v>121</v>
      </c>
      <c r="L169" s="16" t="s">
        <v>121</v>
      </c>
      <c r="Q169" s="16" t="s">
        <v>121</v>
      </c>
      <c r="V169" s="16" t="s">
        <v>121</v>
      </c>
    </row>
    <row r="170" spans="2:41" hidden="1" x14ac:dyDescent="0.2">
      <c r="B170" s="16" t="s">
        <v>56</v>
      </c>
      <c r="G170" s="16" t="s">
        <v>56</v>
      </c>
      <c r="L170" s="16" t="s">
        <v>56</v>
      </c>
      <c r="Q170" s="16" t="s">
        <v>56</v>
      </c>
      <c r="V170" s="16" t="s">
        <v>56</v>
      </c>
    </row>
    <row r="171" spans="2:41" hidden="1" x14ac:dyDescent="0.2">
      <c r="B171" s="16" t="s">
        <v>136</v>
      </c>
      <c r="G171" s="16" t="s">
        <v>136</v>
      </c>
      <c r="L171" s="16" t="s">
        <v>136</v>
      </c>
      <c r="Q171" s="16" t="s">
        <v>136</v>
      </c>
      <c r="V171" s="16" t="s">
        <v>136</v>
      </c>
    </row>
    <row r="172" spans="2:41" hidden="1" x14ac:dyDescent="0.2">
      <c r="B172" s="16" t="s">
        <v>67</v>
      </c>
      <c r="G172" s="16" t="s">
        <v>67</v>
      </c>
      <c r="L172" s="16" t="s">
        <v>67</v>
      </c>
      <c r="Q172" s="16" t="s">
        <v>67</v>
      </c>
      <c r="V172" s="16" t="s">
        <v>67</v>
      </c>
    </row>
    <row r="173" spans="2:41" hidden="1" x14ac:dyDescent="0.2">
      <c r="B173" s="16" t="s">
        <v>104</v>
      </c>
      <c r="G173" s="16" t="s">
        <v>104</v>
      </c>
      <c r="L173" s="16" t="s">
        <v>104</v>
      </c>
      <c r="Q173" s="16" t="s">
        <v>104</v>
      </c>
      <c r="V173" s="16" t="s">
        <v>104</v>
      </c>
      <c r="AA173" s="24">
        <f>SUM(B32:Z32)</f>
        <v>0</v>
      </c>
    </row>
    <row r="174" spans="2:41" hidden="1" x14ac:dyDescent="0.2">
      <c r="B174" s="16" t="s">
        <v>139</v>
      </c>
      <c r="G174" s="16" t="s">
        <v>139</v>
      </c>
      <c r="L174" s="16" t="s">
        <v>139</v>
      </c>
      <c r="Q174" s="16" t="s">
        <v>139</v>
      </c>
      <c r="V174" s="16" t="s">
        <v>139</v>
      </c>
    </row>
    <row r="175" spans="2:41" x14ac:dyDescent="0.2">
      <c r="AA175" s="60">
        <f>SUM(B34:Z34)/140</f>
        <v>1.4642857142857142</v>
      </c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</row>
  </sheetData>
  <sortState ref="V27:V66">
    <sortCondition ref="V27"/>
  </sortState>
  <mergeCells count="42">
    <mergeCell ref="AD27:BG27"/>
    <mergeCell ref="AC23:AC24"/>
    <mergeCell ref="AA30:AA31"/>
    <mergeCell ref="AA20:AA21"/>
    <mergeCell ref="AA22:AA23"/>
    <mergeCell ref="AA24:AA25"/>
    <mergeCell ref="AA26:AA27"/>
    <mergeCell ref="AA28:AA29"/>
    <mergeCell ref="AA10:AA11"/>
    <mergeCell ref="AA12:AA13"/>
    <mergeCell ref="AA14:AA15"/>
    <mergeCell ref="AA16:AA17"/>
    <mergeCell ref="AA18:AA19"/>
    <mergeCell ref="G32:K32"/>
    <mergeCell ref="V33:Z33"/>
    <mergeCell ref="V34:Z34"/>
    <mergeCell ref="A1:AA1"/>
    <mergeCell ref="L32:P32"/>
    <mergeCell ref="V2:Z2"/>
    <mergeCell ref="V32:Z32"/>
    <mergeCell ref="Q2:U2"/>
    <mergeCell ref="Q32:U32"/>
    <mergeCell ref="B2:F2"/>
    <mergeCell ref="B32:F32"/>
    <mergeCell ref="L2:P2"/>
    <mergeCell ref="G2:K2"/>
    <mergeCell ref="AA4:AA5"/>
    <mergeCell ref="AA6:AA7"/>
    <mergeCell ref="AA8:AA9"/>
    <mergeCell ref="B34:F34"/>
    <mergeCell ref="B33:F33"/>
    <mergeCell ref="L34:P34"/>
    <mergeCell ref="Q33:U33"/>
    <mergeCell ref="L33:P33"/>
    <mergeCell ref="Q34:U34"/>
    <mergeCell ref="G33:K33"/>
    <mergeCell ref="G34:K34"/>
    <mergeCell ref="AE1:BG1"/>
    <mergeCell ref="AE11:BG11"/>
    <mergeCell ref="AE2:BG2"/>
    <mergeCell ref="AE7:BG7"/>
    <mergeCell ref="AE8:BG8"/>
  </mergeCells>
  <phoneticPr fontId="0" type="noConversion"/>
  <pageMargins left="0.11811023622047245" right="0.15748031496062992" top="0.94488188976377963" bottom="0.31496062992125984" header="0.15748031496062992" footer="0.1574803149606299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2018-06-04T09:53:33Z</cp:lastPrinted>
  <dcterms:created xsi:type="dcterms:W3CDTF">2003-06-13T07:01:41Z</dcterms:created>
  <dcterms:modified xsi:type="dcterms:W3CDTF">2023-09-19T10:00:15Z</dcterms:modified>
</cp:coreProperties>
</file>