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70" windowWidth="637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<sst xmlns="http://schemas.openxmlformats.org/spreadsheetml/2006/main" count="428" uniqueCount="101">
  <si>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</si>
  <si>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</si>
  <si>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</si>
  <si>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</si>
  <si>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</si>
  <si>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</si>
  <si>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</si>
  <si>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</si>
  <si>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RAZEM tura 5</t>
  </si>
  <si>
    <t>RAZEM tura 4</t>
  </si>
  <si>
    <t>M-ce</t>
  </si>
  <si>
    <t>Dirks NED</t>
  </si>
  <si>
    <t>Hockers BEL</t>
  </si>
  <si>
    <t>Jahn CZE</t>
  </si>
  <si>
    <t>Drinan IRL</t>
  </si>
  <si>
    <t>Angely FRA</t>
  </si>
  <si>
    <t>Kuntz FRA</t>
  </si>
  <si>
    <t>Numer</t>
  </si>
  <si>
    <t>stanowiska</t>
  </si>
  <si>
    <t>Pedroso POR</t>
  </si>
  <si>
    <t>Becerro ESP</t>
  </si>
  <si>
    <t>Martins POR</t>
  </si>
  <si>
    <t>Hosenseidl CZE</t>
  </si>
  <si>
    <t>Arens NED</t>
  </si>
  <si>
    <t>RAZEM</t>
  </si>
  <si>
    <t>Tura 1 - środa - 17 V</t>
  </si>
  <si>
    <t>Tura 2 - środa - 17 V</t>
  </si>
  <si>
    <t>Tura 3 - czwartek - 18 V</t>
  </si>
  <si>
    <t>Tura 4 - piątek - 19 V</t>
  </si>
  <si>
    <t>Tura 5 - piątek - 19 V</t>
  </si>
  <si>
    <t>23 MME</t>
  </si>
  <si>
    <t>Portugalia</t>
  </si>
  <si>
    <t>Caldas POR</t>
  </si>
  <si>
    <t>Jong NED</t>
  </si>
  <si>
    <t>Gonzales ESP</t>
  </si>
  <si>
    <t>Kinnunen FIN</t>
  </si>
  <si>
    <t>Regan IRL</t>
  </si>
  <si>
    <t>Mylari SWE</t>
  </si>
  <si>
    <t>Babiak SVK</t>
  </si>
  <si>
    <t>Rapiej POL</t>
  </si>
  <si>
    <t>Vancura CZE</t>
  </si>
  <si>
    <t>Sciaguri ITA</t>
  </si>
  <si>
    <t>Alman SVK</t>
  </si>
  <si>
    <t>Eriksen SWE</t>
  </si>
  <si>
    <t>Pietrosino ITA</t>
  </si>
  <si>
    <t>Adam CZE</t>
  </si>
  <si>
    <t>Juglaret FRA</t>
  </si>
  <si>
    <t>Lambert BEL</t>
  </si>
  <si>
    <t>Pindel POL</t>
  </si>
  <si>
    <t>Voort NED</t>
  </si>
  <si>
    <t>Jankowski POL</t>
  </si>
  <si>
    <t>Wacklin FIN</t>
  </si>
  <si>
    <t>Delcor FRA</t>
  </si>
  <si>
    <t>Baird IRL</t>
  </si>
  <si>
    <t>Destine BEL</t>
  </si>
  <si>
    <t>Berik SVK</t>
  </si>
  <si>
    <t>Yli-Soini FIN</t>
  </si>
  <si>
    <t>Hanin BEL</t>
  </si>
  <si>
    <t>Federico SA ITA</t>
  </si>
  <si>
    <t>Ersbjors M. SWE</t>
  </si>
  <si>
    <t>Ersbjors D. SWE</t>
  </si>
  <si>
    <t>Tomko SVK</t>
  </si>
  <si>
    <t>Ostafin POL</t>
  </si>
  <si>
    <t>Rodrigues POR</t>
  </si>
  <si>
    <t>Kelly IRL</t>
  </si>
  <si>
    <t>Torres ESP</t>
  </si>
  <si>
    <t>Status</t>
  </si>
  <si>
    <t>ryb</t>
  </si>
  <si>
    <t>Śr. ilość ryb</t>
  </si>
  <si>
    <t>na stan.</t>
  </si>
  <si>
    <t>Nuiten NED</t>
  </si>
  <si>
    <t>Gajdos SVK</t>
  </si>
  <si>
    <t>Kurtti FIN</t>
  </si>
  <si>
    <t>Poirot FRA</t>
  </si>
  <si>
    <t>Pereira POR</t>
  </si>
  <si>
    <t>Starychfojtu CZE</t>
  </si>
  <si>
    <t>Pirone ITA</t>
  </si>
  <si>
    <t>Heimdahl SWE</t>
  </si>
  <si>
    <t>Leboutte BEL</t>
  </si>
  <si>
    <t>Twohig IRL</t>
  </si>
  <si>
    <t>Zieleniak POL</t>
  </si>
  <si>
    <t>Rocha ESP</t>
  </si>
  <si>
    <t>Punkty</t>
  </si>
  <si>
    <t>sektorowe</t>
  </si>
  <si>
    <t>Barrachina ESP</t>
  </si>
  <si>
    <t>Nieminen FIN</t>
  </si>
  <si>
    <t>Śr. ilość pkt</t>
  </si>
  <si>
    <t>sektorowych</t>
  </si>
  <si>
    <t>Status stanowiska</t>
  </si>
  <si>
    <t>stanowisk</t>
  </si>
  <si>
    <t>23 Muchowe Mistrzostwa Europy 2017 Portugalia - sektor 5 - rzeka Coura - zestawienie wyników wg drużyn</t>
  </si>
  <si>
    <t>23 Muchowe Mistrzostwa Europy 2017 Portugalia - sektor 5 - rzeka Coura - ocena stanowisk dla drużyn</t>
  </si>
  <si>
    <t>Bertuzzi ITA</t>
  </si>
  <si>
    <t>Śr. status</t>
  </si>
  <si>
    <t>23 Muchowe Mistrzostwa Europy 2017 Portugalia - sektor 5 - rzeka Coura - zestawienie wyników wg tur i stanowisk</t>
  </si>
  <si>
    <t>Suma</t>
  </si>
  <si>
    <t>Średnia</t>
  </si>
  <si>
    <t>punktów</t>
  </si>
  <si>
    <t>drużyny</t>
  </si>
  <si>
    <t>Punkty w skali 5-1</t>
  </si>
  <si>
    <t>23 Muchowe Mistrzostwa Europy 2017 Portugalia - sektor 5 - rzeka Coura - wyniki zawodników wg ilości ryb złowionych na stanowisku w skali 5-1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</si>
</sst>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b/>
      <sz val="8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wrapText="1"/>
    </xf>
    <xf numFmtId="0" fontId="4" fillId="34" borderId="11" xfId="51" applyFont="1" applyFill="1" applyBorder="1" applyAlignment="1">
      <alignment horizontal="center" vertical="center"/>
      <protection/>
    </xf>
    <xf numFmtId="164" fontId="3" fillId="34" borderId="11" xfId="51" applyNumberFormat="1" applyFont="1" applyFill="1" applyBorder="1" applyAlignment="1">
      <alignment horizontal="center" vertical="center"/>
      <protection/>
    </xf>
    <xf numFmtId="0" fontId="3" fillId="34" borderId="11" xfId="51" applyFont="1" applyFill="1" applyBorder="1" applyAlignment="1">
      <alignment horizontal="center" vertical="center"/>
      <protection/>
    </xf>
    <xf numFmtId="1" fontId="4" fillId="34" borderId="11" xfId="51" applyNumberFormat="1" applyFont="1" applyFill="1" applyBorder="1" applyAlignment="1">
      <alignment horizontal="center" vertical="center"/>
      <protection/>
    </xf>
    <xf numFmtId="0" fontId="3" fillId="34" borderId="11" xfId="51" applyFont="1" applyFill="1" applyBorder="1" applyAlignment="1">
      <alignment horizontal="left" vertical="center"/>
      <protection/>
    </xf>
    <xf numFmtId="1" fontId="3" fillId="34" borderId="11" xfId="51" applyNumberFormat="1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" fillId="34" borderId="10" xfId="51" applyFont="1" applyFill="1" applyBorder="1" applyAlignment="1">
      <alignment horizontal="center" vertical="center"/>
      <protection/>
    </xf>
    <xf numFmtId="164" fontId="3" fillId="34" borderId="10" xfId="51" applyNumberFormat="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center" vertical="center"/>
      <protection/>
    </xf>
    <xf numFmtId="1" fontId="4" fillId="34" borderId="10" xfId="51" applyNumberFormat="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left" vertical="center"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1" fontId="3" fillId="34" borderId="10" xfId="51" applyNumberFormat="1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wrapText="1"/>
    </xf>
    <xf numFmtId="0" fontId="42" fillId="34" borderId="10" xfId="51" applyFont="1" applyFill="1" applyBorder="1" applyAlignment="1">
      <alignment horizontal="center" vertical="center"/>
      <protection/>
    </xf>
    <xf numFmtId="164" fontId="41" fillId="34" borderId="10" xfId="51" applyNumberFormat="1" applyFont="1" applyFill="1" applyBorder="1" applyAlignment="1">
      <alignment horizontal="center" vertical="center"/>
      <protection/>
    </xf>
    <xf numFmtId="0" fontId="41" fillId="34" borderId="10" xfId="51" applyFont="1" applyFill="1" applyBorder="1" applyAlignment="1">
      <alignment horizontal="center" vertical="center"/>
      <protection/>
    </xf>
    <xf numFmtId="1" fontId="42" fillId="34" borderId="10" xfId="51" applyNumberFormat="1" applyFont="1" applyFill="1" applyBorder="1" applyAlignment="1">
      <alignment horizontal="center" vertical="center"/>
      <protection/>
    </xf>
    <xf numFmtId="0" fontId="41" fillId="34" borderId="10" xfId="51" applyFont="1" applyFill="1" applyBorder="1" applyAlignment="1">
      <alignment horizontal="left" vertical="center"/>
      <protection/>
    </xf>
    <xf numFmtId="1" fontId="41" fillId="34" borderId="10" xfId="51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1" fillId="34" borderId="10" xfId="51" applyFont="1" applyFill="1" applyBorder="1" applyAlignment="1">
      <alignment horizontal="left" vertical="center" wrapText="1"/>
      <protection/>
    </xf>
    <xf numFmtId="0" fontId="42" fillId="34" borderId="11" xfId="0" applyFont="1" applyFill="1" applyBorder="1" applyAlignment="1">
      <alignment horizontal="center" vertical="center"/>
    </xf>
    <xf numFmtId="1" fontId="42" fillId="34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center" vertical="center"/>
    </xf>
    <xf numFmtId="164" fontId="42" fillId="34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4" fillId="34" borderId="14" xfId="51" applyNumberFormat="1" applyFont="1" applyFill="1" applyBorder="1" applyAlignment="1">
      <alignment horizontal="center" vertical="center"/>
      <protection/>
    </xf>
    <xf numFmtId="1" fontId="4" fillId="34" borderId="15" xfId="51" applyNumberFormat="1" applyFont="1" applyFill="1" applyBorder="1" applyAlignment="1">
      <alignment horizontal="center" vertical="center"/>
      <protection/>
    </xf>
    <xf numFmtId="1" fontId="4" fillId="34" borderId="16" xfId="51" applyNumberFormat="1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" fontId="42" fillId="34" borderId="14" xfId="51" applyNumberFormat="1" applyFont="1" applyFill="1" applyBorder="1" applyAlignment="1">
      <alignment horizontal="center" vertical="center"/>
      <protection/>
    </xf>
    <xf numFmtId="1" fontId="42" fillId="34" borderId="15" xfId="51" applyNumberFormat="1" applyFont="1" applyFill="1" applyBorder="1" applyAlignment="1">
      <alignment horizontal="center" vertical="center"/>
      <protection/>
    </xf>
    <xf numFmtId="1" fontId="42" fillId="34" borderId="16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90" zoomScaleNormal="90" zoomScalePageLayoutView="0" workbookViewId="0" topLeftCell="A57">
      <selection activeCell="Q13" sqref="Q13"/>
    </sheetView>
  </sheetViews>
  <sheetFormatPr defaultColWidth="9.00390625" defaultRowHeight="12.75"/>
  <cols>
    <col min="1" max="1" width="9.00390625" style="2" bestFit="1" customWidth="1"/>
    <col min="2" max="2" width="14.00390625" style="1" bestFit="1" customWidth="1"/>
    <col min="3" max="3" width="4.00390625" style="2" bestFit="1" customWidth="1"/>
    <col min="4" max="4" width="4.375" style="2" bestFit="1" customWidth="1"/>
    <col min="5" max="5" width="5.875" style="2" bestFit="1" customWidth="1"/>
    <col min="6" max="6" width="4.75390625" style="2" bestFit="1" customWidth="1"/>
    <col min="7" max="7" width="16.00390625" style="2" bestFit="1" customWidth="1"/>
    <col min="8" max="8" width="4.00390625" style="2" bestFit="1" customWidth="1"/>
    <col min="9" max="9" width="4.375" style="2" bestFit="1" customWidth="1"/>
    <col min="10" max="10" width="4.875" style="2" bestFit="1" customWidth="1"/>
    <col min="11" max="11" width="4.75390625" style="2" bestFit="1" customWidth="1"/>
    <col min="12" max="12" width="12.75390625" style="2" bestFit="1" customWidth="1"/>
    <col min="13" max="13" width="4.00390625" style="2" bestFit="1" customWidth="1"/>
    <col min="14" max="14" width="4.375" style="2" bestFit="1" customWidth="1"/>
    <col min="15" max="15" width="4.875" style="2" bestFit="1" customWidth="1"/>
    <col min="16" max="16" width="4.75390625" style="2" bestFit="1" customWidth="1"/>
    <col min="17" max="17" width="14.25390625" style="2" bestFit="1" customWidth="1"/>
    <col min="18" max="18" width="4.00390625" style="2" bestFit="1" customWidth="1"/>
    <col min="19" max="19" width="4.375" style="2" bestFit="1" customWidth="1"/>
    <col min="20" max="20" width="4.875" style="2" bestFit="1" customWidth="1"/>
    <col min="21" max="21" width="4.75390625" style="2" bestFit="1" customWidth="1"/>
    <col min="22" max="22" width="14.625" style="2" bestFit="1" customWidth="1"/>
    <col min="23" max="23" width="4.00390625" style="2" bestFit="1" customWidth="1"/>
    <col min="24" max="24" width="4.375" style="2" bestFit="1" customWidth="1"/>
    <col min="25" max="25" width="5.875" style="2" bestFit="1" customWidth="1"/>
    <col min="26" max="26" width="4.75390625" style="2" bestFit="1" customWidth="1"/>
    <col min="27" max="27" width="9.125" style="1" customWidth="1"/>
    <col min="28" max="28" width="9.875" style="1" bestFit="1" customWidth="1"/>
    <col min="29" max="16384" width="9.125" style="1" customWidth="1"/>
  </cols>
  <sheetData>
    <row r="1" spans="1:28" ht="15.75">
      <c r="A1" s="48" t="s">
        <v>94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s="3" customFormat="1" ht="11.25">
      <c r="A2" s="35" t="s">
        <v>17</v>
      </c>
      <c r="B2" s="50" t="s">
        <v>25</v>
      </c>
      <c r="C2" s="50"/>
      <c r="D2" s="50"/>
      <c r="E2" s="50"/>
      <c r="F2" s="50"/>
      <c r="G2" s="50" t="s">
        <v>26</v>
      </c>
      <c r="H2" s="50"/>
      <c r="I2" s="50"/>
      <c r="J2" s="50"/>
      <c r="K2" s="50"/>
      <c r="L2" s="50" t="s">
        <v>27</v>
      </c>
      <c r="M2" s="50"/>
      <c r="N2" s="50"/>
      <c r="O2" s="50"/>
      <c r="P2" s="50"/>
      <c r="Q2" s="50" t="s">
        <v>28</v>
      </c>
      <c r="R2" s="50"/>
      <c r="S2" s="50"/>
      <c r="T2" s="50"/>
      <c r="U2" s="50"/>
      <c r="V2" s="50" t="s">
        <v>29</v>
      </c>
      <c r="W2" s="50"/>
      <c r="X2" s="50"/>
      <c r="Y2" s="50"/>
      <c r="Z2" s="50"/>
      <c r="AA2" s="34" t="s">
        <v>24</v>
      </c>
      <c r="AB2" s="36" t="s">
        <v>66</v>
      </c>
    </row>
    <row r="3" spans="1:28" s="3" customFormat="1" ht="11.25">
      <c r="A3" s="44" t="s">
        <v>18</v>
      </c>
      <c r="B3" s="4" t="s">
        <v>7</v>
      </c>
      <c r="C3" s="33" t="s">
        <v>0</v>
      </c>
      <c r="D3" s="33" t="s">
        <v>1</v>
      </c>
      <c r="E3" s="33" t="s">
        <v>2</v>
      </c>
      <c r="F3" s="33" t="s">
        <v>10</v>
      </c>
      <c r="G3" s="4" t="s">
        <v>7</v>
      </c>
      <c r="H3" s="33" t="s">
        <v>0</v>
      </c>
      <c r="I3" s="33" t="s">
        <v>1</v>
      </c>
      <c r="J3" s="33" t="s">
        <v>2</v>
      </c>
      <c r="K3" s="33" t="s">
        <v>10</v>
      </c>
      <c r="L3" s="4" t="s">
        <v>7</v>
      </c>
      <c r="M3" s="33" t="s">
        <v>0</v>
      </c>
      <c r="N3" s="33" t="s">
        <v>1</v>
      </c>
      <c r="O3" s="33" t="s">
        <v>2</v>
      </c>
      <c r="P3" s="33" t="s">
        <v>10</v>
      </c>
      <c r="Q3" s="4" t="s">
        <v>7</v>
      </c>
      <c r="R3" s="33" t="s">
        <v>0</v>
      </c>
      <c r="S3" s="33" t="s">
        <v>1</v>
      </c>
      <c r="T3" s="33" t="s">
        <v>2</v>
      </c>
      <c r="U3" s="33" t="s">
        <v>10</v>
      </c>
      <c r="V3" s="4" t="s">
        <v>7</v>
      </c>
      <c r="W3" s="33" t="s">
        <v>0</v>
      </c>
      <c r="X3" s="33" t="s">
        <v>1</v>
      </c>
      <c r="Y3" s="33" t="s">
        <v>2</v>
      </c>
      <c r="Z3" s="33" t="s">
        <v>10</v>
      </c>
      <c r="AA3" s="33" t="s">
        <v>67</v>
      </c>
      <c r="AB3" s="34" t="s">
        <v>18</v>
      </c>
    </row>
    <row r="4" spans="1:28" s="3" customFormat="1" ht="11.25" customHeight="1">
      <c r="A4" s="25">
        <v>1</v>
      </c>
      <c r="B4" s="5" t="s">
        <v>44</v>
      </c>
      <c r="C4" s="6">
        <v>1</v>
      </c>
      <c r="D4" s="7">
        <v>26.4</v>
      </c>
      <c r="E4" s="8">
        <v>640</v>
      </c>
      <c r="F4" s="9">
        <v>9</v>
      </c>
      <c r="G4" s="10" t="s">
        <v>70</v>
      </c>
      <c r="H4" s="6">
        <v>2</v>
      </c>
      <c r="I4" s="7">
        <v>38.1</v>
      </c>
      <c r="J4" s="8">
        <v>1740</v>
      </c>
      <c r="K4" s="9">
        <v>7</v>
      </c>
      <c r="L4" s="10" t="s">
        <v>51</v>
      </c>
      <c r="M4" s="6">
        <v>3</v>
      </c>
      <c r="N4" s="7">
        <v>31.3</v>
      </c>
      <c r="O4" s="8">
        <v>1960</v>
      </c>
      <c r="P4" s="9">
        <v>5</v>
      </c>
      <c r="Q4" s="5" t="s">
        <v>64</v>
      </c>
      <c r="R4" s="6">
        <v>3</v>
      </c>
      <c r="S4" s="7">
        <v>28.3</v>
      </c>
      <c r="T4" s="8">
        <v>1680</v>
      </c>
      <c r="U4" s="9">
        <v>4</v>
      </c>
      <c r="V4" s="5" t="s">
        <v>37</v>
      </c>
      <c r="W4" s="6">
        <v>1</v>
      </c>
      <c r="X4" s="7">
        <v>26.7</v>
      </c>
      <c r="Y4" s="11">
        <v>640</v>
      </c>
      <c r="Z4" s="9">
        <v>7</v>
      </c>
      <c r="AA4" s="25">
        <f>SUM(C4,H4,M4,R4,W4)</f>
        <v>10</v>
      </c>
      <c r="AB4" s="37">
        <f>SUM(AA4)-18</f>
        <v>-8</v>
      </c>
    </row>
    <row r="5" spans="1:28" s="3" customFormat="1" ht="11.25" customHeight="1">
      <c r="A5" s="12">
        <v>2</v>
      </c>
      <c r="B5" s="13" t="s">
        <v>46</v>
      </c>
      <c r="C5" s="14">
        <v>6</v>
      </c>
      <c r="D5" s="15">
        <v>27</v>
      </c>
      <c r="E5" s="16">
        <v>3020</v>
      </c>
      <c r="F5" s="17">
        <v>4</v>
      </c>
      <c r="G5" s="31" t="s">
        <v>80</v>
      </c>
      <c r="H5" s="27">
        <v>1</v>
      </c>
      <c r="I5" s="28">
        <v>50.6</v>
      </c>
      <c r="J5" s="29">
        <v>1120</v>
      </c>
      <c r="K5" s="30">
        <v>8</v>
      </c>
      <c r="L5" s="19" t="s">
        <v>54</v>
      </c>
      <c r="M5" s="14">
        <v>0</v>
      </c>
      <c r="N5" s="15"/>
      <c r="O5" s="16"/>
      <c r="P5" s="17">
        <v>12</v>
      </c>
      <c r="Q5" s="13" t="s">
        <v>63</v>
      </c>
      <c r="R5" s="14">
        <v>0</v>
      </c>
      <c r="S5" s="15"/>
      <c r="T5" s="16"/>
      <c r="U5" s="17">
        <v>12</v>
      </c>
      <c r="V5" s="13" t="s">
        <v>40</v>
      </c>
      <c r="W5" s="14">
        <v>4</v>
      </c>
      <c r="X5" s="15">
        <v>42.4</v>
      </c>
      <c r="Y5" s="20">
        <v>2720</v>
      </c>
      <c r="Z5" s="17">
        <v>4</v>
      </c>
      <c r="AA5" s="25">
        <f>SUM(C5,H5,M5,R5,W5)</f>
        <v>11</v>
      </c>
      <c r="AB5" s="37">
        <f aca="true" t="shared" si="0" ref="AB5:AB15">SUM(AA5)-18</f>
        <v>-7</v>
      </c>
    </row>
    <row r="6" spans="1:28" s="3" customFormat="1" ht="11.25" customHeight="1">
      <c r="A6" s="12">
        <v>3</v>
      </c>
      <c r="B6" s="13" t="s">
        <v>43</v>
      </c>
      <c r="C6" s="14">
        <v>0</v>
      </c>
      <c r="D6" s="15"/>
      <c r="E6" s="16"/>
      <c r="F6" s="17">
        <v>12</v>
      </c>
      <c r="G6" s="19" t="s">
        <v>79</v>
      </c>
      <c r="H6" s="14">
        <v>1</v>
      </c>
      <c r="I6" s="15">
        <v>22.5</v>
      </c>
      <c r="J6" s="16">
        <v>560</v>
      </c>
      <c r="K6" s="17">
        <v>10</v>
      </c>
      <c r="L6" s="18" t="s">
        <v>49</v>
      </c>
      <c r="M6" s="14">
        <v>0</v>
      </c>
      <c r="N6" s="15"/>
      <c r="O6" s="16"/>
      <c r="P6" s="17">
        <v>12</v>
      </c>
      <c r="Q6" s="13" t="s">
        <v>61</v>
      </c>
      <c r="R6" s="14">
        <v>0</v>
      </c>
      <c r="S6" s="15"/>
      <c r="T6" s="16"/>
      <c r="U6" s="17">
        <v>12</v>
      </c>
      <c r="V6" s="13" t="s">
        <v>34</v>
      </c>
      <c r="W6" s="14">
        <v>7</v>
      </c>
      <c r="X6" s="15">
        <v>31.6</v>
      </c>
      <c r="Y6" s="20">
        <v>4160</v>
      </c>
      <c r="Z6" s="17">
        <v>2</v>
      </c>
      <c r="AA6" s="25">
        <f aca="true" t="shared" si="1" ref="AA6:AA15">SUM(C6,H6,M6,R6,W6)</f>
        <v>8</v>
      </c>
      <c r="AB6" s="37">
        <f t="shared" si="0"/>
        <v>-10</v>
      </c>
    </row>
    <row r="7" spans="1:28" s="3" customFormat="1" ht="11.25" customHeight="1">
      <c r="A7" s="12">
        <v>4</v>
      </c>
      <c r="B7" s="21" t="s">
        <v>45</v>
      </c>
      <c r="C7" s="14">
        <v>9</v>
      </c>
      <c r="D7" s="15">
        <v>31</v>
      </c>
      <c r="E7" s="16">
        <v>5060</v>
      </c>
      <c r="F7" s="17">
        <v>3</v>
      </c>
      <c r="G7" s="18" t="s">
        <v>74</v>
      </c>
      <c r="H7" s="14">
        <v>0</v>
      </c>
      <c r="I7" s="15"/>
      <c r="J7" s="16"/>
      <c r="K7" s="17">
        <v>12</v>
      </c>
      <c r="L7" s="18" t="s">
        <v>92</v>
      </c>
      <c r="M7" s="14">
        <v>2</v>
      </c>
      <c r="N7" s="15">
        <v>30.5</v>
      </c>
      <c r="O7" s="16">
        <v>1260</v>
      </c>
      <c r="P7" s="17">
        <v>6</v>
      </c>
      <c r="Q7" s="13" t="s">
        <v>16</v>
      </c>
      <c r="R7" s="14">
        <v>6</v>
      </c>
      <c r="S7" s="15">
        <v>29.6</v>
      </c>
      <c r="T7" s="16">
        <v>3260</v>
      </c>
      <c r="U7" s="17">
        <v>2</v>
      </c>
      <c r="V7" s="21" t="s">
        <v>35</v>
      </c>
      <c r="W7" s="14">
        <v>3</v>
      </c>
      <c r="X7" s="15">
        <v>27.5</v>
      </c>
      <c r="Y7" s="20">
        <v>1860</v>
      </c>
      <c r="Z7" s="17">
        <v>6</v>
      </c>
      <c r="AA7" s="25">
        <f t="shared" si="1"/>
        <v>20</v>
      </c>
      <c r="AB7" s="37">
        <f t="shared" si="0"/>
        <v>2</v>
      </c>
    </row>
    <row r="8" spans="1:28" s="3" customFormat="1" ht="11.25" customHeight="1">
      <c r="A8" s="12">
        <v>5</v>
      </c>
      <c r="B8" s="13" t="s">
        <v>42</v>
      </c>
      <c r="C8" s="14">
        <v>2</v>
      </c>
      <c r="D8" s="15">
        <v>27</v>
      </c>
      <c r="E8" s="16">
        <v>1200</v>
      </c>
      <c r="F8" s="17">
        <v>8</v>
      </c>
      <c r="G8" s="19" t="s">
        <v>78</v>
      </c>
      <c r="H8" s="14">
        <v>0</v>
      </c>
      <c r="I8" s="15"/>
      <c r="J8" s="16"/>
      <c r="K8" s="17">
        <v>12</v>
      </c>
      <c r="L8" s="18" t="s">
        <v>84</v>
      </c>
      <c r="M8" s="14">
        <v>2</v>
      </c>
      <c r="N8" s="15">
        <v>23.2</v>
      </c>
      <c r="O8" s="16">
        <v>1040</v>
      </c>
      <c r="P8" s="17">
        <v>7</v>
      </c>
      <c r="Q8" s="21" t="s">
        <v>59</v>
      </c>
      <c r="R8" s="14">
        <v>0</v>
      </c>
      <c r="S8" s="15"/>
      <c r="T8" s="16"/>
      <c r="U8" s="17">
        <v>12</v>
      </c>
      <c r="V8" s="26" t="s">
        <v>39</v>
      </c>
      <c r="W8" s="27">
        <v>0</v>
      </c>
      <c r="X8" s="28"/>
      <c r="Y8" s="32"/>
      <c r="Z8" s="30">
        <v>12</v>
      </c>
      <c r="AA8" s="25">
        <f t="shared" si="1"/>
        <v>4</v>
      </c>
      <c r="AB8" s="37">
        <f t="shared" si="0"/>
        <v>-14</v>
      </c>
    </row>
    <row r="9" spans="1:28" s="3" customFormat="1" ht="11.25" customHeight="1">
      <c r="A9" s="12">
        <v>6</v>
      </c>
      <c r="B9" s="13" t="s">
        <v>11</v>
      </c>
      <c r="C9" s="14">
        <v>4</v>
      </c>
      <c r="D9" s="15">
        <v>41</v>
      </c>
      <c r="E9" s="16">
        <v>2860</v>
      </c>
      <c r="F9" s="17">
        <v>5</v>
      </c>
      <c r="G9" s="18" t="s">
        <v>76</v>
      </c>
      <c r="H9" s="14">
        <v>11</v>
      </c>
      <c r="I9" s="15">
        <v>42</v>
      </c>
      <c r="J9" s="16">
        <v>6900</v>
      </c>
      <c r="K9" s="17">
        <v>2</v>
      </c>
      <c r="L9" s="18" t="s">
        <v>53</v>
      </c>
      <c r="M9" s="14">
        <v>5</v>
      </c>
      <c r="N9" s="15">
        <v>35</v>
      </c>
      <c r="O9" s="16">
        <v>3260</v>
      </c>
      <c r="P9" s="17">
        <v>2</v>
      </c>
      <c r="Q9" s="13" t="s">
        <v>22</v>
      </c>
      <c r="R9" s="14">
        <v>1</v>
      </c>
      <c r="S9" s="15">
        <v>27</v>
      </c>
      <c r="T9" s="16">
        <v>640</v>
      </c>
      <c r="U9" s="17">
        <v>6</v>
      </c>
      <c r="V9" s="13" t="s">
        <v>32</v>
      </c>
      <c r="W9" s="14">
        <v>4</v>
      </c>
      <c r="X9" s="15">
        <v>28</v>
      </c>
      <c r="Y9" s="20">
        <v>2340</v>
      </c>
      <c r="Z9" s="17">
        <v>5</v>
      </c>
      <c r="AA9" s="25">
        <f t="shared" si="1"/>
        <v>25</v>
      </c>
      <c r="AB9" s="37">
        <f t="shared" si="0"/>
        <v>7</v>
      </c>
    </row>
    <row r="10" spans="1:28" s="3" customFormat="1" ht="11.25" customHeight="1">
      <c r="A10" s="12">
        <v>7</v>
      </c>
      <c r="B10" s="13" t="s">
        <v>20</v>
      </c>
      <c r="C10" s="14">
        <v>14</v>
      </c>
      <c r="D10" s="15">
        <v>29</v>
      </c>
      <c r="E10" s="16">
        <v>7960</v>
      </c>
      <c r="F10" s="17">
        <v>1</v>
      </c>
      <c r="G10" s="18" t="s">
        <v>73</v>
      </c>
      <c r="H10" s="14">
        <v>6</v>
      </c>
      <c r="I10" s="15">
        <v>27</v>
      </c>
      <c r="J10" s="16">
        <v>3440</v>
      </c>
      <c r="K10" s="17">
        <v>4</v>
      </c>
      <c r="L10" s="19" t="s">
        <v>60</v>
      </c>
      <c r="M10" s="14">
        <v>0</v>
      </c>
      <c r="N10" s="15"/>
      <c r="O10" s="16"/>
      <c r="P10" s="17">
        <v>12</v>
      </c>
      <c r="Q10" s="13" t="s">
        <v>57</v>
      </c>
      <c r="R10" s="14">
        <v>1</v>
      </c>
      <c r="S10" s="15">
        <v>17</v>
      </c>
      <c r="T10" s="16">
        <v>440</v>
      </c>
      <c r="U10" s="17">
        <v>9</v>
      </c>
      <c r="V10" s="13" t="s">
        <v>38</v>
      </c>
      <c r="W10" s="14">
        <v>0</v>
      </c>
      <c r="X10" s="15"/>
      <c r="Y10" s="20"/>
      <c r="Z10" s="17">
        <v>12</v>
      </c>
      <c r="AA10" s="25">
        <f t="shared" si="1"/>
        <v>21</v>
      </c>
      <c r="AB10" s="37">
        <f t="shared" si="0"/>
        <v>3</v>
      </c>
    </row>
    <row r="11" spans="1:28" s="3" customFormat="1" ht="11.25" customHeight="1">
      <c r="A11" s="12">
        <v>8</v>
      </c>
      <c r="B11" s="13" t="s">
        <v>14</v>
      </c>
      <c r="C11" s="14">
        <v>3</v>
      </c>
      <c r="D11" s="15">
        <v>28</v>
      </c>
      <c r="E11" s="16">
        <v>1880</v>
      </c>
      <c r="F11" s="17">
        <v>7</v>
      </c>
      <c r="G11" s="18" t="s">
        <v>72</v>
      </c>
      <c r="H11" s="14">
        <v>4</v>
      </c>
      <c r="I11" s="15">
        <v>26</v>
      </c>
      <c r="J11" s="16">
        <v>2380</v>
      </c>
      <c r="K11" s="17">
        <v>6</v>
      </c>
      <c r="L11" s="40" t="s">
        <v>50</v>
      </c>
      <c r="M11" s="27">
        <v>1</v>
      </c>
      <c r="N11" s="28">
        <v>23</v>
      </c>
      <c r="O11" s="29">
        <v>560</v>
      </c>
      <c r="P11" s="30">
        <v>8</v>
      </c>
      <c r="Q11" s="13" t="s">
        <v>58</v>
      </c>
      <c r="R11" s="14">
        <v>1</v>
      </c>
      <c r="S11" s="15">
        <v>23</v>
      </c>
      <c r="T11" s="16">
        <v>560</v>
      </c>
      <c r="U11" s="17">
        <v>7</v>
      </c>
      <c r="V11" s="13" t="s">
        <v>33</v>
      </c>
      <c r="W11" s="14">
        <v>0</v>
      </c>
      <c r="X11" s="15"/>
      <c r="Y11" s="20"/>
      <c r="Z11" s="17">
        <v>12</v>
      </c>
      <c r="AA11" s="25">
        <f t="shared" si="1"/>
        <v>9</v>
      </c>
      <c r="AB11" s="37">
        <f t="shared" si="0"/>
        <v>-9</v>
      </c>
    </row>
    <row r="12" spans="1:28" s="3" customFormat="1" ht="11.25" customHeight="1">
      <c r="A12" s="12">
        <v>9</v>
      </c>
      <c r="B12" s="13" t="s">
        <v>47</v>
      </c>
      <c r="C12" s="14">
        <v>1</v>
      </c>
      <c r="D12" s="15">
        <v>23.5</v>
      </c>
      <c r="E12" s="16">
        <v>580</v>
      </c>
      <c r="F12" s="17">
        <v>10</v>
      </c>
      <c r="G12" s="18" t="s">
        <v>77</v>
      </c>
      <c r="H12" s="14">
        <v>2</v>
      </c>
      <c r="I12" s="15">
        <v>23</v>
      </c>
      <c r="J12" s="16">
        <v>1080</v>
      </c>
      <c r="K12" s="17">
        <v>9</v>
      </c>
      <c r="L12" s="18" t="s">
        <v>19</v>
      </c>
      <c r="M12" s="14">
        <v>5</v>
      </c>
      <c r="N12" s="15">
        <v>28</v>
      </c>
      <c r="O12" s="16">
        <v>2900</v>
      </c>
      <c r="P12" s="17">
        <v>3</v>
      </c>
      <c r="Q12" s="13" t="s">
        <v>65</v>
      </c>
      <c r="R12" s="14">
        <v>8</v>
      </c>
      <c r="S12" s="15">
        <v>29</v>
      </c>
      <c r="T12" s="16">
        <v>4760</v>
      </c>
      <c r="U12" s="17">
        <v>1</v>
      </c>
      <c r="V12" s="13" t="s">
        <v>15</v>
      </c>
      <c r="W12" s="14">
        <v>8</v>
      </c>
      <c r="X12" s="15">
        <v>28.5</v>
      </c>
      <c r="Y12" s="20">
        <v>4220</v>
      </c>
      <c r="Z12" s="17">
        <v>1</v>
      </c>
      <c r="AA12" s="25">
        <f t="shared" si="1"/>
        <v>24</v>
      </c>
      <c r="AB12" s="37">
        <f t="shared" si="0"/>
        <v>6</v>
      </c>
    </row>
    <row r="13" spans="1:28" s="3" customFormat="1" ht="11.25" customHeight="1">
      <c r="A13" s="12">
        <v>10</v>
      </c>
      <c r="B13" s="26" t="s">
        <v>48</v>
      </c>
      <c r="C13" s="27">
        <v>4</v>
      </c>
      <c r="D13" s="28">
        <v>24.2</v>
      </c>
      <c r="E13" s="29">
        <v>2300</v>
      </c>
      <c r="F13" s="30">
        <v>6</v>
      </c>
      <c r="G13" s="18" t="s">
        <v>75</v>
      </c>
      <c r="H13" s="14">
        <v>8</v>
      </c>
      <c r="I13" s="15">
        <v>26.2</v>
      </c>
      <c r="J13" s="16">
        <v>4380</v>
      </c>
      <c r="K13" s="17">
        <v>3</v>
      </c>
      <c r="L13" s="19" t="s">
        <v>55</v>
      </c>
      <c r="M13" s="14">
        <v>0</v>
      </c>
      <c r="N13" s="15"/>
      <c r="O13" s="16"/>
      <c r="P13" s="17">
        <v>12</v>
      </c>
      <c r="Q13" s="13" t="s">
        <v>56</v>
      </c>
      <c r="R13" s="14">
        <v>2</v>
      </c>
      <c r="S13" s="15">
        <v>22.1</v>
      </c>
      <c r="T13" s="16">
        <v>980</v>
      </c>
      <c r="U13" s="17">
        <v>5</v>
      </c>
      <c r="V13" s="13" t="s">
        <v>36</v>
      </c>
      <c r="W13" s="14">
        <v>1</v>
      </c>
      <c r="X13" s="15">
        <v>22.5</v>
      </c>
      <c r="Y13" s="20">
        <v>560</v>
      </c>
      <c r="Z13" s="17">
        <v>8</v>
      </c>
      <c r="AA13" s="25">
        <f t="shared" si="1"/>
        <v>15</v>
      </c>
      <c r="AB13" s="37">
        <f t="shared" si="0"/>
        <v>-3</v>
      </c>
    </row>
    <row r="14" spans="1:28" s="3" customFormat="1" ht="11.25" customHeight="1">
      <c r="A14" s="12">
        <v>11</v>
      </c>
      <c r="B14" s="13" t="s">
        <v>21</v>
      </c>
      <c r="C14" s="14">
        <v>14</v>
      </c>
      <c r="D14" s="15">
        <v>25.4</v>
      </c>
      <c r="E14" s="16">
        <v>7300</v>
      </c>
      <c r="F14" s="17">
        <v>2</v>
      </c>
      <c r="G14" s="18" t="s">
        <v>81</v>
      </c>
      <c r="H14" s="14">
        <v>14</v>
      </c>
      <c r="I14" s="15">
        <v>25</v>
      </c>
      <c r="J14" s="16">
        <v>7380</v>
      </c>
      <c r="K14" s="17">
        <v>1</v>
      </c>
      <c r="L14" s="19" t="s">
        <v>52</v>
      </c>
      <c r="M14" s="14">
        <v>9</v>
      </c>
      <c r="N14" s="15">
        <v>25</v>
      </c>
      <c r="O14" s="16">
        <v>4440</v>
      </c>
      <c r="P14" s="17">
        <v>1</v>
      </c>
      <c r="Q14" s="13" t="s">
        <v>23</v>
      </c>
      <c r="R14" s="14">
        <v>1</v>
      </c>
      <c r="S14" s="15">
        <v>18</v>
      </c>
      <c r="T14" s="16">
        <v>460</v>
      </c>
      <c r="U14" s="17">
        <v>8</v>
      </c>
      <c r="V14" s="13" t="s">
        <v>12</v>
      </c>
      <c r="W14" s="14">
        <v>6</v>
      </c>
      <c r="X14" s="15">
        <v>22</v>
      </c>
      <c r="Y14" s="20">
        <v>3000</v>
      </c>
      <c r="Z14" s="17">
        <v>3</v>
      </c>
      <c r="AA14" s="25">
        <f t="shared" si="1"/>
        <v>44</v>
      </c>
      <c r="AB14" s="37">
        <f>SUM(AA14)-18</f>
        <v>26</v>
      </c>
    </row>
    <row r="15" spans="1:28" s="3" customFormat="1" ht="11.25" customHeight="1">
      <c r="A15" s="12">
        <v>12</v>
      </c>
      <c r="B15" s="13" t="s">
        <v>85</v>
      </c>
      <c r="C15" s="14">
        <v>1</v>
      </c>
      <c r="D15" s="15">
        <v>23.5</v>
      </c>
      <c r="E15" s="16">
        <v>580</v>
      </c>
      <c r="F15" s="17">
        <v>10</v>
      </c>
      <c r="G15" s="18" t="s">
        <v>71</v>
      </c>
      <c r="H15" s="14">
        <v>6</v>
      </c>
      <c r="I15" s="15">
        <v>22.7</v>
      </c>
      <c r="J15" s="16">
        <v>3020</v>
      </c>
      <c r="K15" s="17">
        <v>5</v>
      </c>
      <c r="L15" s="19" t="s">
        <v>13</v>
      </c>
      <c r="M15" s="14">
        <v>5</v>
      </c>
      <c r="N15" s="15">
        <v>22.5</v>
      </c>
      <c r="O15" s="16">
        <v>2440</v>
      </c>
      <c r="P15" s="17">
        <v>4</v>
      </c>
      <c r="Q15" s="26" t="s">
        <v>62</v>
      </c>
      <c r="R15" s="27">
        <v>6</v>
      </c>
      <c r="S15" s="28">
        <v>25.2</v>
      </c>
      <c r="T15" s="29">
        <v>3000</v>
      </c>
      <c r="U15" s="30">
        <v>3</v>
      </c>
      <c r="V15" s="13" t="s">
        <v>41</v>
      </c>
      <c r="W15" s="14">
        <v>1</v>
      </c>
      <c r="X15" s="15">
        <v>22.5</v>
      </c>
      <c r="Y15" s="20">
        <v>560</v>
      </c>
      <c r="Z15" s="17">
        <v>8</v>
      </c>
      <c r="AA15" s="25">
        <f t="shared" si="1"/>
        <v>19</v>
      </c>
      <c r="AB15" s="37">
        <f t="shared" si="0"/>
        <v>1</v>
      </c>
    </row>
    <row r="16" spans="1:28" s="3" customFormat="1" ht="11.25" customHeight="1">
      <c r="A16" s="22" t="s">
        <v>30</v>
      </c>
      <c r="B16" s="49" t="s">
        <v>3</v>
      </c>
      <c r="C16" s="49"/>
      <c r="D16" s="49"/>
      <c r="E16" s="49"/>
      <c r="F16" s="49"/>
      <c r="G16" s="49" t="s">
        <v>6</v>
      </c>
      <c r="H16" s="49"/>
      <c r="I16" s="49"/>
      <c r="J16" s="49"/>
      <c r="K16" s="49"/>
      <c r="L16" s="49" t="s">
        <v>5</v>
      </c>
      <c r="M16" s="49"/>
      <c r="N16" s="49"/>
      <c r="O16" s="49"/>
      <c r="P16" s="49"/>
      <c r="Q16" s="49" t="s">
        <v>9</v>
      </c>
      <c r="R16" s="49"/>
      <c r="S16" s="49"/>
      <c r="T16" s="49"/>
      <c r="U16" s="49"/>
      <c r="V16" s="49" t="s">
        <v>8</v>
      </c>
      <c r="W16" s="49"/>
      <c r="X16" s="49"/>
      <c r="Y16" s="49"/>
      <c r="Z16" s="49"/>
      <c r="AA16" s="51">
        <f>SUM(AA4:AA15)</f>
        <v>210</v>
      </c>
      <c r="AB16" s="35" t="s">
        <v>68</v>
      </c>
    </row>
    <row r="17" spans="1:28" s="3" customFormat="1" ht="11.25" customHeight="1">
      <c r="A17" s="23">
        <v>2017</v>
      </c>
      <c r="B17" s="49" t="s">
        <v>4</v>
      </c>
      <c r="C17" s="49"/>
      <c r="D17" s="49"/>
      <c r="E17" s="49"/>
      <c r="F17" s="49"/>
      <c r="G17" s="49" t="s">
        <v>4</v>
      </c>
      <c r="H17" s="49"/>
      <c r="I17" s="49"/>
      <c r="J17" s="49"/>
      <c r="K17" s="49"/>
      <c r="L17" s="49" t="s">
        <v>4</v>
      </c>
      <c r="M17" s="49"/>
      <c r="N17" s="49"/>
      <c r="O17" s="49"/>
      <c r="P17" s="49"/>
      <c r="Q17" s="49" t="s">
        <v>4</v>
      </c>
      <c r="R17" s="49"/>
      <c r="S17" s="49"/>
      <c r="T17" s="49"/>
      <c r="U17" s="49"/>
      <c r="V17" s="49" t="s">
        <v>4</v>
      </c>
      <c r="W17" s="49"/>
      <c r="X17" s="49"/>
      <c r="Y17" s="49"/>
      <c r="Z17" s="49"/>
      <c r="AA17" s="51"/>
      <c r="AB17" s="34" t="s">
        <v>69</v>
      </c>
    </row>
    <row r="18" spans="1:28" s="3" customFormat="1" ht="12" customHeight="1">
      <c r="A18" s="24" t="s">
        <v>31</v>
      </c>
      <c r="B18" s="49">
        <f>SUM(C4:C15)</f>
        <v>59</v>
      </c>
      <c r="C18" s="49"/>
      <c r="D18" s="49"/>
      <c r="E18" s="49"/>
      <c r="F18" s="49"/>
      <c r="G18" s="49">
        <f>SUM(H4:H15)</f>
        <v>55</v>
      </c>
      <c r="H18" s="49"/>
      <c r="I18" s="49"/>
      <c r="J18" s="49"/>
      <c r="K18" s="49"/>
      <c r="L18" s="49">
        <f>SUM(M4:M15)</f>
        <v>32</v>
      </c>
      <c r="M18" s="49"/>
      <c r="N18" s="49"/>
      <c r="O18" s="49"/>
      <c r="P18" s="49"/>
      <c r="Q18" s="49">
        <f>SUM(R4:R15)</f>
        <v>29</v>
      </c>
      <c r="R18" s="49"/>
      <c r="S18" s="49"/>
      <c r="T18" s="49"/>
      <c r="U18" s="49"/>
      <c r="V18" s="49">
        <f>SUM(W4:W15)</f>
        <v>35</v>
      </c>
      <c r="W18" s="49"/>
      <c r="X18" s="49"/>
      <c r="Y18" s="49"/>
      <c r="Z18" s="49"/>
      <c r="AA18" s="51"/>
      <c r="AB18" s="38">
        <f>SUM(AA4:AA15)/12</f>
        <v>17.5</v>
      </c>
    </row>
    <row r="20" spans="1:28" ht="15.75">
      <c r="A20" s="48" t="s">
        <v>90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ht="11.25">
      <c r="A21" s="35" t="s">
        <v>17</v>
      </c>
      <c r="B21" s="50" t="s">
        <v>25</v>
      </c>
      <c r="C21" s="50"/>
      <c r="D21" s="50"/>
      <c r="E21" s="50"/>
      <c r="F21" s="50"/>
      <c r="G21" s="50" t="s">
        <v>26</v>
      </c>
      <c r="H21" s="50"/>
      <c r="I21" s="50"/>
      <c r="J21" s="50"/>
      <c r="K21" s="50"/>
      <c r="L21" s="50" t="s">
        <v>27</v>
      </c>
      <c r="M21" s="50"/>
      <c r="N21" s="50"/>
      <c r="O21" s="50"/>
      <c r="P21" s="50"/>
      <c r="Q21" s="50" t="s">
        <v>28</v>
      </c>
      <c r="R21" s="50"/>
      <c r="S21" s="50"/>
      <c r="T21" s="50"/>
      <c r="U21" s="50"/>
      <c r="V21" s="50" t="s">
        <v>29</v>
      </c>
      <c r="W21" s="50"/>
      <c r="X21" s="50"/>
      <c r="Y21" s="50"/>
      <c r="Z21" s="50"/>
      <c r="AA21" s="39" t="s">
        <v>24</v>
      </c>
      <c r="AB21" s="36" t="s">
        <v>82</v>
      </c>
    </row>
    <row r="22" spans="1:28" ht="11.25">
      <c r="A22" s="44" t="s">
        <v>18</v>
      </c>
      <c r="B22" s="4" t="s">
        <v>7</v>
      </c>
      <c r="C22" s="33" t="s">
        <v>0</v>
      </c>
      <c r="D22" s="33" t="s">
        <v>1</v>
      </c>
      <c r="E22" s="33" t="s">
        <v>2</v>
      </c>
      <c r="F22" s="33" t="s">
        <v>10</v>
      </c>
      <c r="G22" s="4" t="s">
        <v>7</v>
      </c>
      <c r="H22" s="33" t="s">
        <v>0</v>
      </c>
      <c r="I22" s="33" t="s">
        <v>1</v>
      </c>
      <c r="J22" s="33" t="s">
        <v>2</v>
      </c>
      <c r="K22" s="33" t="s">
        <v>10</v>
      </c>
      <c r="L22" s="4" t="s">
        <v>7</v>
      </c>
      <c r="M22" s="33" t="s">
        <v>0</v>
      </c>
      <c r="N22" s="33" t="s">
        <v>1</v>
      </c>
      <c r="O22" s="33" t="s">
        <v>2</v>
      </c>
      <c r="P22" s="33" t="s">
        <v>10</v>
      </c>
      <c r="Q22" s="4" t="s">
        <v>7</v>
      </c>
      <c r="R22" s="33" t="s">
        <v>0</v>
      </c>
      <c r="S22" s="33" t="s">
        <v>1</v>
      </c>
      <c r="T22" s="33" t="s">
        <v>2</v>
      </c>
      <c r="U22" s="33" t="s">
        <v>10</v>
      </c>
      <c r="V22" s="4" t="s">
        <v>7</v>
      </c>
      <c r="W22" s="33" t="s">
        <v>0</v>
      </c>
      <c r="X22" s="33" t="s">
        <v>1</v>
      </c>
      <c r="Y22" s="33" t="s">
        <v>2</v>
      </c>
      <c r="Z22" s="33" t="s">
        <v>10</v>
      </c>
      <c r="AA22" s="33" t="s">
        <v>67</v>
      </c>
      <c r="AB22" s="39" t="s">
        <v>83</v>
      </c>
    </row>
    <row r="23" spans="1:28" ht="11.25">
      <c r="A23" s="25">
        <v>1</v>
      </c>
      <c r="B23" s="13" t="s">
        <v>46</v>
      </c>
      <c r="C23" s="14">
        <v>6</v>
      </c>
      <c r="D23" s="15">
        <v>27</v>
      </c>
      <c r="E23" s="16">
        <v>3020</v>
      </c>
      <c r="F23" s="17">
        <v>4</v>
      </c>
      <c r="G23" s="18" t="s">
        <v>73</v>
      </c>
      <c r="H23" s="14">
        <v>6</v>
      </c>
      <c r="I23" s="15">
        <v>27</v>
      </c>
      <c r="J23" s="16">
        <v>3440</v>
      </c>
      <c r="K23" s="17">
        <v>4</v>
      </c>
      <c r="L23" s="19" t="s">
        <v>52</v>
      </c>
      <c r="M23" s="14">
        <v>9</v>
      </c>
      <c r="N23" s="15">
        <v>25</v>
      </c>
      <c r="O23" s="16">
        <v>4440</v>
      </c>
      <c r="P23" s="17">
        <v>1</v>
      </c>
      <c r="Q23" s="13" t="s">
        <v>16</v>
      </c>
      <c r="R23" s="14">
        <v>6</v>
      </c>
      <c r="S23" s="15">
        <v>29.6</v>
      </c>
      <c r="T23" s="16">
        <v>3260</v>
      </c>
      <c r="U23" s="17">
        <v>2</v>
      </c>
      <c r="V23" s="13" t="s">
        <v>15</v>
      </c>
      <c r="W23" s="14">
        <v>8</v>
      </c>
      <c r="X23" s="15">
        <v>28.5</v>
      </c>
      <c r="Y23" s="20">
        <v>4220</v>
      </c>
      <c r="Z23" s="17">
        <v>1</v>
      </c>
      <c r="AA23" s="25">
        <f>SUM(C23,H23,M23,R23,W23)</f>
        <v>35</v>
      </c>
      <c r="AB23" s="37">
        <f>SUM(F23,K23,P23,U23,Z23)</f>
        <v>12</v>
      </c>
    </row>
    <row r="24" spans="1:28" ht="11.25">
      <c r="A24" s="12">
        <v>2</v>
      </c>
      <c r="B24" s="13" t="s">
        <v>20</v>
      </c>
      <c r="C24" s="14">
        <v>14</v>
      </c>
      <c r="D24" s="15">
        <v>29</v>
      </c>
      <c r="E24" s="16">
        <v>7960</v>
      </c>
      <c r="F24" s="17">
        <v>1</v>
      </c>
      <c r="G24" s="18" t="s">
        <v>81</v>
      </c>
      <c r="H24" s="14">
        <v>14</v>
      </c>
      <c r="I24" s="15">
        <v>25</v>
      </c>
      <c r="J24" s="16">
        <v>7380</v>
      </c>
      <c r="K24" s="17">
        <v>1</v>
      </c>
      <c r="L24" s="18" t="s">
        <v>84</v>
      </c>
      <c r="M24" s="14">
        <v>2</v>
      </c>
      <c r="N24" s="15">
        <v>23.2</v>
      </c>
      <c r="O24" s="16">
        <v>1040</v>
      </c>
      <c r="P24" s="17">
        <v>7</v>
      </c>
      <c r="Q24" s="13" t="s">
        <v>65</v>
      </c>
      <c r="R24" s="14">
        <v>8</v>
      </c>
      <c r="S24" s="15">
        <v>29</v>
      </c>
      <c r="T24" s="16">
        <v>4760</v>
      </c>
      <c r="U24" s="17">
        <v>1</v>
      </c>
      <c r="V24" s="13" t="s">
        <v>34</v>
      </c>
      <c r="W24" s="14">
        <v>7</v>
      </c>
      <c r="X24" s="15">
        <v>31.6</v>
      </c>
      <c r="Y24" s="20">
        <v>4160</v>
      </c>
      <c r="Z24" s="17">
        <v>2</v>
      </c>
      <c r="AA24" s="25">
        <f>SUM(C24,H24,M24,R24,W24)</f>
        <v>45</v>
      </c>
      <c r="AB24" s="37">
        <f aca="true" t="shared" si="2" ref="AB24:AB34">SUM(F24,K24,P24,U24,Z24)</f>
        <v>12</v>
      </c>
    </row>
    <row r="25" spans="1:28" ht="11.25">
      <c r="A25" s="12">
        <v>3</v>
      </c>
      <c r="B25" s="21" t="s">
        <v>45</v>
      </c>
      <c r="C25" s="14">
        <v>9</v>
      </c>
      <c r="D25" s="15">
        <v>31</v>
      </c>
      <c r="E25" s="16">
        <v>5060</v>
      </c>
      <c r="F25" s="17">
        <v>3</v>
      </c>
      <c r="G25" s="18" t="s">
        <v>75</v>
      </c>
      <c r="H25" s="14">
        <v>8</v>
      </c>
      <c r="I25" s="15">
        <v>26.2</v>
      </c>
      <c r="J25" s="16">
        <v>4380</v>
      </c>
      <c r="K25" s="17">
        <v>3</v>
      </c>
      <c r="L25" s="19" t="s">
        <v>13</v>
      </c>
      <c r="M25" s="14">
        <v>5</v>
      </c>
      <c r="N25" s="15">
        <v>22.5</v>
      </c>
      <c r="O25" s="16">
        <v>2440</v>
      </c>
      <c r="P25" s="17">
        <v>4</v>
      </c>
      <c r="Q25" s="13" t="s">
        <v>22</v>
      </c>
      <c r="R25" s="14">
        <v>1</v>
      </c>
      <c r="S25" s="15">
        <v>27</v>
      </c>
      <c r="T25" s="16">
        <v>640</v>
      </c>
      <c r="U25" s="17">
        <v>6</v>
      </c>
      <c r="V25" s="13" t="s">
        <v>40</v>
      </c>
      <c r="W25" s="14">
        <v>4</v>
      </c>
      <c r="X25" s="15">
        <v>42.4</v>
      </c>
      <c r="Y25" s="20">
        <v>2720</v>
      </c>
      <c r="Z25" s="17">
        <v>4</v>
      </c>
      <c r="AA25" s="25">
        <f aca="true" t="shared" si="3" ref="AA25:AA34">SUM(C25,H25,M25,R25,W25)</f>
        <v>27</v>
      </c>
      <c r="AB25" s="37">
        <f t="shared" si="2"/>
        <v>20</v>
      </c>
    </row>
    <row r="26" spans="1:28" ht="11.25">
      <c r="A26" s="12">
        <v>4</v>
      </c>
      <c r="B26" s="5" t="s">
        <v>44</v>
      </c>
      <c r="C26" s="6">
        <v>1</v>
      </c>
      <c r="D26" s="7">
        <v>26.4</v>
      </c>
      <c r="E26" s="8">
        <v>640</v>
      </c>
      <c r="F26" s="9">
        <v>9</v>
      </c>
      <c r="G26" s="18" t="s">
        <v>76</v>
      </c>
      <c r="H26" s="14">
        <v>11</v>
      </c>
      <c r="I26" s="15">
        <v>42</v>
      </c>
      <c r="J26" s="16">
        <v>6900</v>
      </c>
      <c r="K26" s="17">
        <v>2</v>
      </c>
      <c r="L26" s="18" t="s">
        <v>92</v>
      </c>
      <c r="M26" s="14">
        <v>2</v>
      </c>
      <c r="N26" s="15">
        <v>30.5</v>
      </c>
      <c r="O26" s="16">
        <v>1260</v>
      </c>
      <c r="P26" s="17">
        <v>6</v>
      </c>
      <c r="Q26" s="13" t="s">
        <v>58</v>
      </c>
      <c r="R26" s="14">
        <v>1</v>
      </c>
      <c r="S26" s="15">
        <v>23</v>
      </c>
      <c r="T26" s="16">
        <v>560</v>
      </c>
      <c r="U26" s="17">
        <v>7</v>
      </c>
      <c r="V26" s="13" t="s">
        <v>41</v>
      </c>
      <c r="W26" s="14">
        <v>1</v>
      </c>
      <c r="X26" s="15">
        <v>22.5</v>
      </c>
      <c r="Y26" s="20">
        <v>560</v>
      </c>
      <c r="Z26" s="17">
        <v>8</v>
      </c>
      <c r="AA26" s="25">
        <f t="shared" si="3"/>
        <v>16</v>
      </c>
      <c r="AB26" s="37">
        <f t="shared" si="2"/>
        <v>32</v>
      </c>
    </row>
    <row r="27" spans="1:28" ht="11.25">
      <c r="A27" s="12">
        <v>5</v>
      </c>
      <c r="B27" s="13" t="s">
        <v>21</v>
      </c>
      <c r="C27" s="14">
        <v>14</v>
      </c>
      <c r="D27" s="15">
        <v>25.4</v>
      </c>
      <c r="E27" s="16">
        <v>7300</v>
      </c>
      <c r="F27" s="17">
        <v>2</v>
      </c>
      <c r="G27" s="18" t="s">
        <v>74</v>
      </c>
      <c r="H27" s="14">
        <v>0</v>
      </c>
      <c r="I27" s="15"/>
      <c r="J27" s="16"/>
      <c r="K27" s="17">
        <v>12</v>
      </c>
      <c r="L27" s="18" t="s">
        <v>19</v>
      </c>
      <c r="M27" s="14">
        <v>5</v>
      </c>
      <c r="N27" s="15">
        <v>28</v>
      </c>
      <c r="O27" s="16">
        <v>2900</v>
      </c>
      <c r="P27" s="17">
        <v>3</v>
      </c>
      <c r="Q27" s="13" t="s">
        <v>63</v>
      </c>
      <c r="R27" s="14">
        <v>0</v>
      </c>
      <c r="S27" s="15"/>
      <c r="T27" s="16"/>
      <c r="U27" s="17">
        <v>12</v>
      </c>
      <c r="V27" s="13" t="s">
        <v>32</v>
      </c>
      <c r="W27" s="14">
        <v>4</v>
      </c>
      <c r="X27" s="15">
        <v>28</v>
      </c>
      <c r="Y27" s="20">
        <v>2340</v>
      </c>
      <c r="Z27" s="17">
        <v>5</v>
      </c>
      <c r="AA27" s="25">
        <f t="shared" si="3"/>
        <v>23</v>
      </c>
      <c r="AB27" s="37">
        <f t="shared" si="2"/>
        <v>34</v>
      </c>
    </row>
    <row r="28" spans="1:28" ht="11.25">
      <c r="A28" s="12">
        <v>6</v>
      </c>
      <c r="B28" s="13" t="s">
        <v>85</v>
      </c>
      <c r="C28" s="14">
        <v>1</v>
      </c>
      <c r="D28" s="15">
        <v>23.5</v>
      </c>
      <c r="E28" s="16">
        <v>580</v>
      </c>
      <c r="F28" s="17">
        <v>10</v>
      </c>
      <c r="G28" s="18" t="s">
        <v>72</v>
      </c>
      <c r="H28" s="14">
        <v>4</v>
      </c>
      <c r="I28" s="15">
        <v>26</v>
      </c>
      <c r="J28" s="16">
        <v>2380</v>
      </c>
      <c r="K28" s="17">
        <v>6</v>
      </c>
      <c r="L28" s="10" t="s">
        <v>51</v>
      </c>
      <c r="M28" s="6">
        <v>3</v>
      </c>
      <c r="N28" s="7">
        <v>31.3</v>
      </c>
      <c r="O28" s="8">
        <v>1960</v>
      </c>
      <c r="P28" s="9">
        <v>5</v>
      </c>
      <c r="Q28" s="13" t="s">
        <v>56</v>
      </c>
      <c r="R28" s="14">
        <v>2</v>
      </c>
      <c r="S28" s="15">
        <v>22.1</v>
      </c>
      <c r="T28" s="16">
        <v>980</v>
      </c>
      <c r="U28" s="17">
        <v>5</v>
      </c>
      <c r="V28" s="21" t="s">
        <v>35</v>
      </c>
      <c r="W28" s="14">
        <v>3</v>
      </c>
      <c r="X28" s="15">
        <v>27.5</v>
      </c>
      <c r="Y28" s="20">
        <v>1860</v>
      </c>
      <c r="Z28" s="17">
        <v>6</v>
      </c>
      <c r="AA28" s="25">
        <f t="shared" si="3"/>
        <v>13</v>
      </c>
      <c r="AB28" s="37">
        <f t="shared" si="2"/>
        <v>32</v>
      </c>
    </row>
    <row r="29" spans="1:28" ht="11.25">
      <c r="A29" s="12">
        <v>7</v>
      </c>
      <c r="B29" s="13" t="s">
        <v>42</v>
      </c>
      <c r="C29" s="14">
        <v>2</v>
      </c>
      <c r="D29" s="15">
        <v>27</v>
      </c>
      <c r="E29" s="16">
        <v>1200</v>
      </c>
      <c r="F29" s="17">
        <v>8</v>
      </c>
      <c r="G29" s="18" t="s">
        <v>71</v>
      </c>
      <c r="H29" s="14">
        <v>6</v>
      </c>
      <c r="I29" s="15">
        <v>22.7</v>
      </c>
      <c r="J29" s="16">
        <v>3020</v>
      </c>
      <c r="K29" s="17">
        <v>5</v>
      </c>
      <c r="L29" s="19" t="s">
        <v>55</v>
      </c>
      <c r="M29" s="14">
        <v>0</v>
      </c>
      <c r="N29" s="15"/>
      <c r="O29" s="16"/>
      <c r="P29" s="17">
        <v>12</v>
      </c>
      <c r="Q29" s="13" t="s">
        <v>61</v>
      </c>
      <c r="R29" s="14">
        <v>0</v>
      </c>
      <c r="S29" s="15"/>
      <c r="T29" s="16"/>
      <c r="U29" s="17">
        <v>12</v>
      </c>
      <c r="V29" s="13" t="s">
        <v>38</v>
      </c>
      <c r="W29" s="14">
        <v>0</v>
      </c>
      <c r="X29" s="15"/>
      <c r="Y29" s="20"/>
      <c r="Z29" s="17">
        <v>12</v>
      </c>
      <c r="AA29" s="25">
        <f t="shared" si="3"/>
        <v>8</v>
      </c>
      <c r="AB29" s="37">
        <f t="shared" si="2"/>
        <v>49</v>
      </c>
    </row>
    <row r="30" spans="1:28" ht="11.25">
      <c r="A30" s="12">
        <v>8</v>
      </c>
      <c r="B30" s="13" t="s">
        <v>47</v>
      </c>
      <c r="C30" s="14">
        <v>1</v>
      </c>
      <c r="D30" s="15">
        <v>23.5</v>
      </c>
      <c r="E30" s="16">
        <v>580</v>
      </c>
      <c r="F30" s="17">
        <v>10</v>
      </c>
      <c r="G30" s="19" t="s">
        <v>78</v>
      </c>
      <c r="H30" s="14">
        <v>0</v>
      </c>
      <c r="I30" s="15"/>
      <c r="J30" s="16"/>
      <c r="K30" s="17">
        <v>12</v>
      </c>
      <c r="L30" s="19" t="s">
        <v>54</v>
      </c>
      <c r="M30" s="14">
        <v>0</v>
      </c>
      <c r="N30" s="15"/>
      <c r="O30" s="16"/>
      <c r="P30" s="17">
        <v>12</v>
      </c>
      <c r="Q30" s="13" t="s">
        <v>57</v>
      </c>
      <c r="R30" s="14">
        <v>1</v>
      </c>
      <c r="S30" s="15">
        <v>17</v>
      </c>
      <c r="T30" s="16">
        <v>440</v>
      </c>
      <c r="U30" s="17">
        <v>9</v>
      </c>
      <c r="V30" s="13" t="s">
        <v>12</v>
      </c>
      <c r="W30" s="14">
        <v>6</v>
      </c>
      <c r="X30" s="15">
        <v>22</v>
      </c>
      <c r="Y30" s="20">
        <v>3000</v>
      </c>
      <c r="Z30" s="17">
        <v>3</v>
      </c>
      <c r="AA30" s="25">
        <f t="shared" si="3"/>
        <v>8</v>
      </c>
      <c r="AB30" s="37">
        <f t="shared" si="2"/>
        <v>46</v>
      </c>
    </row>
    <row r="31" spans="1:28" ht="11.25">
      <c r="A31" s="12">
        <v>9</v>
      </c>
      <c r="B31" s="13" t="s">
        <v>14</v>
      </c>
      <c r="C31" s="14">
        <v>3</v>
      </c>
      <c r="D31" s="15">
        <v>28</v>
      </c>
      <c r="E31" s="16">
        <v>1880</v>
      </c>
      <c r="F31" s="17">
        <v>7</v>
      </c>
      <c r="G31" s="19" t="s">
        <v>79</v>
      </c>
      <c r="H31" s="14">
        <v>1</v>
      </c>
      <c r="I31" s="15">
        <v>22.5</v>
      </c>
      <c r="J31" s="16">
        <v>560</v>
      </c>
      <c r="K31" s="17">
        <v>10</v>
      </c>
      <c r="L31" s="18" t="s">
        <v>53</v>
      </c>
      <c r="M31" s="14">
        <v>5</v>
      </c>
      <c r="N31" s="15">
        <v>35</v>
      </c>
      <c r="O31" s="16">
        <v>3260</v>
      </c>
      <c r="P31" s="17">
        <v>2</v>
      </c>
      <c r="Q31" s="5" t="s">
        <v>64</v>
      </c>
      <c r="R31" s="6">
        <v>3</v>
      </c>
      <c r="S31" s="7">
        <v>28.3</v>
      </c>
      <c r="T31" s="8">
        <v>1680</v>
      </c>
      <c r="U31" s="9">
        <v>4</v>
      </c>
      <c r="V31" s="13" t="s">
        <v>36</v>
      </c>
      <c r="W31" s="14">
        <v>1</v>
      </c>
      <c r="X31" s="15">
        <v>22.5</v>
      </c>
      <c r="Y31" s="20">
        <v>560</v>
      </c>
      <c r="Z31" s="17">
        <v>8</v>
      </c>
      <c r="AA31" s="25">
        <f t="shared" si="3"/>
        <v>13</v>
      </c>
      <c r="AB31" s="37">
        <f t="shared" si="2"/>
        <v>31</v>
      </c>
    </row>
    <row r="32" spans="1:28" ht="11.25">
      <c r="A32" s="12">
        <v>10</v>
      </c>
      <c r="B32" s="26" t="s">
        <v>48</v>
      </c>
      <c r="C32" s="27">
        <v>4</v>
      </c>
      <c r="D32" s="28">
        <v>24.2</v>
      </c>
      <c r="E32" s="29">
        <v>2300</v>
      </c>
      <c r="F32" s="30">
        <v>6</v>
      </c>
      <c r="G32" s="31" t="s">
        <v>80</v>
      </c>
      <c r="H32" s="27">
        <v>1</v>
      </c>
      <c r="I32" s="28">
        <v>50.6</v>
      </c>
      <c r="J32" s="29">
        <v>1120</v>
      </c>
      <c r="K32" s="30">
        <v>8</v>
      </c>
      <c r="L32" s="40" t="s">
        <v>50</v>
      </c>
      <c r="M32" s="27">
        <v>1</v>
      </c>
      <c r="N32" s="28">
        <v>23</v>
      </c>
      <c r="O32" s="29">
        <v>560</v>
      </c>
      <c r="P32" s="30">
        <v>8</v>
      </c>
      <c r="Q32" s="26" t="s">
        <v>62</v>
      </c>
      <c r="R32" s="27">
        <v>6</v>
      </c>
      <c r="S32" s="28">
        <v>25.2</v>
      </c>
      <c r="T32" s="29">
        <v>3000</v>
      </c>
      <c r="U32" s="30">
        <v>3</v>
      </c>
      <c r="V32" s="26" t="s">
        <v>39</v>
      </c>
      <c r="W32" s="27">
        <v>0</v>
      </c>
      <c r="X32" s="28"/>
      <c r="Y32" s="32"/>
      <c r="Z32" s="30">
        <v>12</v>
      </c>
      <c r="AA32" s="41">
        <f t="shared" si="3"/>
        <v>12</v>
      </c>
      <c r="AB32" s="42">
        <f t="shared" si="2"/>
        <v>37</v>
      </c>
    </row>
    <row r="33" spans="1:28" ht="11.25">
      <c r="A33" s="12">
        <v>11</v>
      </c>
      <c r="B33" s="13" t="s">
        <v>11</v>
      </c>
      <c r="C33" s="14">
        <v>4</v>
      </c>
      <c r="D33" s="15">
        <v>41</v>
      </c>
      <c r="E33" s="16">
        <v>2860</v>
      </c>
      <c r="F33" s="17">
        <v>5</v>
      </c>
      <c r="G33" s="10" t="s">
        <v>70</v>
      </c>
      <c r="H33" s="6">
        <v>2</v>
      </c>
      <c r="I33" s="7">
        <v>38.1</v>
      </c>
      <c r="J33" s="8">
        <v>1740</v>
      </c>
      <c r="K33" s="9">
        <v>7</v>
      </c>
      <c r="L33" s="18" t="s">
        <v>49</v>
      </c>
      <c r="M33" s="14">
        <v>0</v>
      </c>
      <c r="N33" s="15"/>
      <c r="O33" s="16"/>
      <c r="P33" s="17">
        <v>12</v>
      </c>
      <c r="Q33" s="13" t="s">
        <v>23</v>
      </c>
      <c r="R33" s="14">
        <v>1</v>
      </c>
      <c r="S33" s="15">
        <v>18</v>
      </c>
      <c r="T33" s="16">
        <v>460</v>
      </c>
      <c r="U33" s="17">
        <v>8</v>
      </c>
      <c r="V33" s="13" t="s">
        <v>33</v>
      </c>
      <c r="W33" s="14">
        <v>0</v>
      </c>
      <c r="X33" s="15"/>
      <c r="Y33" s="20"/>
      <c r="Z33" s="17">
        <v>12</v>
      </c>
      <c r="AA33" s="25">
        <f t="shared" si="3"/>
        <v>7</v>
      </c>
      <c r="AB33" s="37">
        <f t="shared" si="2"/>
        <v>44</v>
      </c>
    </row>
    <row r="34" spans="1:28" ht="11.25">
      <c r="A34" s="12">
        <v>12</v>
      </c>
      <c r="B34" s="13" t="s">
        <v>43</v>
      </c>
      <c r="C34" s="14">
        <v>0</v>
      </c>
      <c r="D34" s="15"/>
      <c r="E34" s="16"/>
      <c r="F34" s="17">
        <v>12</v>
      </c>
      <c r="G34" s="18" t="s">
        <v>77</v>
      </c>
      <c r="H34" s="14">
        <v>2</v>
      </c>
      <c r="I34" s="15">
        <v>23</v>
      </c>
      <c r="J34" s="16">
        <v>1080</v>
      </c>
      <c r="K34" s="17">
        <v>9</v>
      </c>
      <c r="L34" s="19" t="s">
        <v>60</v>
      </c>
      <c r="M34" s="14">
        <v>0</v>
      </c>
      <c r="N34" s="15"/>
      <c r="O34" s="16"/>
      <c r="P34" s="17">
        <v>12</v>
      </c>
      <c r="Q34" s="21" t="s">
        <v>59</v>
      </c>
      <c r="R34" s="14">
        <v>0</v>
      </c>
      <c r="S34" s="15"/>
      <c r="T34" s="16"/>
      <c r="U34" s="17">
        <v>12</v>
      </c>
      <c r="V34" s="5" t="s">
        <v>37</v>
      </c>
      <c r="W34" s="6">
        <v>1</v>
      </c>
      <c r="X34" s="7">
        <v>26.7</v>
      </c>
      <c r="Y34" s="11">
        <v>640</v>
      </c>
      <c r="Z34" s="9">
        <v>7</v>
      </c>
      <c r="AA34" s="25">
        <f t="shared" si="3"/>
        <v>3</v>
      </c>
      <c r="AB34" s="37">
        <f t="shared" si="2"/>
        <v>52</v>
      </c>
    </row>
    <row r="35" spans="1:28" ht="11.25">
      <c r="A35" s="22" t="s">
        <v>30</v>
      </c>
      <c r="B35" s="49" t="s">
        <v>3</v>
      </c>
      <c r="C35" s="49"/>
      <c r="D35" s="49"/>
      <c r="E35" s="49"/>
      <c r="F35" s="49"/>
      <c r="G35" s="49" t="s">
        <v>6</v>
      </c>
      <c r="H35" s="49"/>
      <c r="I35" s="49"/>
      <c r="J35" s="49"/>
      <c r="K35" s="49"/>
      <c r="L35" s="49" t="s">
        <v>5</v>
      </c>
      <c r="M35" s="49"/>
      <c r="N35" s="49"/>
      <c r="O35" s="49"/>
      <c r="P35" s="49"/>
      <c r="Q35" s="49" t="s">
        <v>9</v>
      </c>
      <c r="R35" s="49"/>
      <c r="S35" s="49"/>
      <c r="T35" s="49"/>
      <c r="U35" s="49"/>
      <c r="V35" s="49" t="s">
        <v>8</v>
      </c>
      <c r="W35" s="49"/>
      <c r="X35" s="49"/>
      <c r="Y35" s="49"/>
      <c r="Z35" s="49"/>
      <c r="AA35" s="51">
        <f>SUM(AA23:AA34)</f>
        <v>210</v>
      </c>
      <c r="AB35" s="35" t="s">
        <v>86</v>
      </c>
    </row>
    <row r="36" spans="1:28" ht="11.25">
      <c r="A36" s="23">
        <v>2017</v>
      </c>
      <c r="B36" s="49" t="s">
        <v>4</v>
      </c>
      <c r="C36" s="49"/>
      <c r="D36" s="49"/>
      <c r="E36" s="49"/>
      <c r="F36" s="49"/>
      <c r="G36" s="49" t="s">
        <v>4</v>
      </c>
      <c r="H36" s="49"/>
      <c r="I36" s="49"/>
      <c r="J36" s="49"/>
      <c r="K36" s="49"/>
      <c r="L36" s="49" t="s">
        <v>4</v>
      </c>
      <c r="M36" s="49"/>
      <c r="N36" s="49"/>
      <c r="O36" s="49"/>
      <c r="P36" s="49"/>
      <c r="Q36" s="49" t="s">
        <v>4</v>
      </c>
      <c r="R36" s="49"/>
      <c r="S36" s="49"/>
      <c r="T36" s="49"/>
      <c r="U36" s="49"/>
      <c r="V36" s="49" t="s">
        <v>4</v>
      </c>
      <c r="W36" s="49"/>
      <c r="X36" s="49"/>
      <c r="Y36" s="49"/>
      <c r="Z36" s="49"/>
      <c r="AA36" s="51"/>
      <c r="AB36" s="39" t="s">
        <v>87</v>
      </c>
    </row>
    <row r="37" spans="1:28" ht="11.25">
      <c r="A37" s="24" t="s">
        <v>31</v>
      </c>
      <c r="B37" s="49">
        <f>SUM(C23:C34)</f>
        <v>59</v>
      </c>
      <c r="C37" s="49"/>
      <c r="D37" s="49"/>
      <c r="E37" s="49"/>
      <c r="F37" s="49"/>
      <c r="G37" s="49">
        <f>SUM(H23:H34)</f>
        <v>55</v>
      </c>
      <c r="H37" s="49"/>
      <c r="I37" s="49"/>
      <c r="J37" s="49"/>
      <c r="K37" s="49"/>
      <c r="L37" s="49">
        <f>SUM(M23:M34)</f>
        <v>32</v>
      </c>
      <c r="M37" s="49"/>
      <c r="N37" s="49"/>
      <c r="O37" s="49"/>
      <c r="P37" s="49"/>
      <c r="Q37" s="49">
        <f>SUM(R23:R34)</f>
        <v>29</v>
      </c>
      <c r="R37" s="49"/>
      <c r="S37" s="49"/>
      <c r="T37" s="49"/>
      <c r="U37" s="49"/>
      <c r="V37" s="49">
        <f>SUM(W23:W34)</f>
        <v>35</v>
      </c>
      <c r="W37" s="49"/>
      <c r="X37" s="49"/>
      <c r="Y37" s="49"/>
      <c r="Z37" s="49"/>
      <c r="AA37" s="51"/>
      <c r="AB37" s="38">
        <f>SUM(AB23:AB34)/12</f>
        <v>33.416666666666664</v>
      </c>
    </row>
    <row r="39" spans="1:28" ht="15.75">
      <c r="A39" s="48" t="s">
        <v>91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1:28" ht="11.25">
      <c r="A40" s="35" t="s">
        <v>17</v>
      </c>
      <c r="B40" s="50" t="s">
        <v>25</v>
      </c>
      <c r="C40" s="50"/>
      <c r="D40" s="50"/>
      <c r="E40" s="50"/>
      <c r="F40" s="50"/>
      <c r="G40" s="50" t="s">
        <v>26</v>
      </c>
      <c r="H40" s="50"/>
      <c r="I40" s="50"/>
      <c r="J40" s="50"/>
      <c r="K40" s="50"/>
      <c r="L40" s="50" t="s">
        <v>27</v>
      </c>
      <c r="M40" s="50"/>
      <c r="N40" s="50"/>
      <c r="O40" s="50"/>
      <c r="P40" s="50"/>
      <c r="Q40" s="50" t="s">
        <v>28</v>
      </c>
      <c r="R40" s="50"/>
      <c r="S40" s="50"/>
      <c r="T40" s="50"/>
      <c r="U40" s="50"/>
      <c r="V40" s="50" t="s">
        <v>29</v>
      </c>
      <c r="W40" s="50"/>
      <c r="X40" s="50"/>
      <c r="Y40" s="50"/>
      <c r="Z40" s="50"/>
      <c r="AA40" s="39" t="s">
        <v>24</v>
      </c>
      <c r="AB40" s="36" t="s">
        <v>66</v>
      </c>
    </row>
    <row r="41" spans="1:28" ht="11.25">
      <c r="A41" s="44" t="s">
        <v>18</v>
      </c>
      <c r="B41" s="4" t="s">
        <v>7</v>
      </c>
      <c r="C41" s="33" t="s">
        <v>0</v>
      </c>
      <c r="D41" s="55" t="s">
        <v>88</v>
      </c>
      <c r="E41" s="56"/>
      <c r="F41" s="57"/>
      <c r="G41" s="4" t="s">
        <v>7</v>
      </c>
      <c r="H41" s="33" t="s">
        <v>0</v>
      </c>
      <c r="I41" s="55" t="s">
        <v>88</v>
      </c>
      <c r="J41" s="56"/>
      <c r="K41" s="57"/>
      <c r="L41" s="4" t="s">
        <v>7</v>
      </c>
      <c r="M41" s="33" t="s">
        <v>0</v>
      </c>
      <c r="N41" s="55" t="s">
        <v>88</v>
      </c>
      <c r="O41" s="56"/>
      <c r="P41" s="57"/>
      <c r="Q41" s="4" t="s">
        <v>7</v>
      </c>
      <c r="R41" s="33" t="s">
        <v>0</v>
      </c>
      <c r="S41" s="55" t="s">
        <v>88</v>
      </c>
      <c r="T41" s="56"/>
      <c r="U41" s="57"/>
      <c r="V41" s="4" t="s">
        <v>7</v>
      </c>
      <c r="W41" s="33" t="s">
        <v>0</v>
      </c>
      <c r="X41" s="55" t="s">
        <v>88</v>
      </c>
      <c r="Y41" s="56"/>
      <c r="Z41" s="57"/>
      <c r="AA41" s="33" t="s">
        <v>67</v>
      </c>
      <c r="AB41" s="39" t="s">
        <v>89</v>
      </c>
    </row>
    <row r="42" spans="1:28" ht="11.25">
      <c r="A42" s="25">
        <v>1</v>
      </c>
      <c r="B42" s="13" t="s">
        <v>46</v>
      </c>
      <c r="C42" s="14">
        <v>6</v>
      </c>
      <c r="D42" s="52">
        <v>-7</v>
      </c>
      <c r="E42" s="53"/>
      <c r="F42" s="54"/>
      <c r="G42" s="18" t="s">
        <v>73</v>
      </c>
      <c r="H42" s="14">
        <v>6</v>
      </c>
      <c r="I42" s="52">
        <v>3</v>
      </c>
      <c r="J42" s="53"/>
      <c r="K42" s="54"/>
      <c r="L42" s="19" t="s">
        <v>52</v>
      </c>
      <c r="M42" s="14">
        <v>9</v>
      </c>
      <c r="N42" s="52">
        <v>26</v>
      </c>
      <c r="O42" s="53"/>
      <c r="P42" s="54"/>
      <c r="Q42" s="13" t="s">
        <v>16</v>
      </c>
      <c r="R42" s="14">
        <v>6</v>
      </c>
      <c r="S42" s="52">
        <v>2</v>
      </c>
      <c r="T42" s="53"/>
      <c r="U42" s="54"/>
      <c r="V42" s="13" t="s">
        <v>15</v>
      </c>
      <c r="W42" s="14">
        <v>8</v>
      </c>
      <c r="X42" s="52">
        <v>6</v>
      </c>
      <c r="Y42" s="53"/>
      <c r="Z42" s="54"/>
      <c r="AA42" s="25">
        <f>SUM(C42,H42,M42,R42,W42)</f>
        <v>35</v>
      </c>
      <c r="AB42" s="37">
        <f>SUM(D42,I42,N42,S42,X42)</f>
        <v>30</v>
      </c>
    </row>
    <row r="43" spans="1:28" ht="11.25">
      <c r="A43" s="12">
        <v>2</v>
      </c>
      <c r="B43" s="13" t="s">
        <v>20</v>
      </c>
      <c r="C43" s="14">
        <v>14</v>
      </c>
      <c r="D43" s="52">
        <v>3</v>
      </c>
      <c r="E43" s="53"/>
      <c r="F43" s="54"/>
      <c r="G43" s="18" t="s">
        <v>81</v>
      </c>
      <c r="H43" s="14">
        <v>14</v>
      </c>
      <c r="I43" s="52">
        <v>26</v>
      </c>
      <c r="J43" s="53"/>
      <c r="K43" s="54"/>
      <c r="L43" s="18" t="s">
        <v>84</v>
      </c>
      <c r="M43" s="14">
        <v>2</v>
      </c>
      <c r="N43" s="52">
        <v>-14</v>
      </c>
      <c r="O43" s="53"/>
      <c r="P43" s="54"/>
      <c r="Q43" s="13" t="s">
        <v>65</v>
      </c>
      <c r="R43" s="14">
        <v>8</v>
      </c>
      <c r="S43" s="52">
        <v>6</v>
      </c>
      <c r="T43" s="53"/>
      <c r="U43" s="54"/>
      <c r="V43" s="13" t="s">
        <v>34</v>
      </c>
      <c r="W43" s="14">
        <v>7</v>
      </c>
      <c r="X43" s="52">
        <v>-10</v>
      </c>
      <c r="Y43" s="53"/>
      <c r="Z43" s="54"/>
      <c r="AA43" s="25">
        <f>SUM(C43,H43,M43,R43,W43)</f>
        <v>45</v>
      </c>
      <c r="AB43" s="37">
        <f aca="true" t="shared" si="4" ref="AB43:AB53">SUM(D43,I43,N43,S43,X43)</f>
        <v>11</v>
      </c>
    </row>
    <row r="44" spans="1:28" ht="11.25">
      <c r="A44" s="12">
        <v>3</v>
      </c>
      <c r="B44" s="21" t="s">
        <v>45</v>
      </c>
      <c r="C44" s="14">
        <v>9</v>
      </c>
      <c r="D44" s="52">
        <v>2</v>
      </c>
      <c r="E44" s="53"/>
      <c r="F44" s="54"/>
      <c r="G44" s="18" t="s">
        <v>75</v>
      </c>
      <c r="H44" s="14">
        <v>8</v>
      </c>
      <c r="I44" s="52">
        <v>-3</v>
      </c>
      <c r="J44" s="53"/>
      <c r="K44" s="54"/>
      <c r="L44" s="19" t="s">
        <v>13</v>
      </c>
      <c r="M44" s="14">
        <v>5</v>
      </c>
      <c r="N44" s="52">
        <v>1</v>
      </c>
      <c r="O44" s="53"/>
      <c r="P44" s="54"/>
      <c r="Q44" s="13" t="s">
        <v>22</v>
      </c>
      <c r="R44" s="14">
        <v>1</v>
      </c>
      <c r="S44" s="52">
        <v>7</v>
      </c>
      <c r="T44" s="53"/>
      <c r="U44" s="54"/>
      <c r="V44" s="13" t="s">
        <v>40</v>
      </c>
      <c r="W44" s="14">
        <v>4</v>
      </c>
      <c r="X44" s="52">
        <v>-7</v>
      </c>
      <c r="Y44" s="53"/>
      <c r="Z44" s="54"/>
      <c r="AA44" s="25">
        <f aca="true" t="shared" si="5" ref="AA44:AA53">SUM(C44,H44,M44,R44,W44)</f>
        <v>27</v>
      </c>
      <c r="AB44" s="37">
        <f t="shared" si="4"/>
        <v>0</v>
      </c>
    </row>
    <row r="45" spans="1:28" ht="11.25">
      <c r="A45" s="12">
        <v>4</v>
      </c>
      <c r="B45" s="5" t="s">
        <v>44</v>
      </c>
      <c r="C45" s="6">
        <v>1</v>
      </c>
      <c r="D45" s="52">
        <v>-8</v>
      </c>
      <c r="E45" s="53"/>
      <c r="F45" s="54"/>
      <c r="G45" s="18" t="s">
        <v>76</v>
      </c>
      <c r="H45" s="14">
        <v>11</v>
      </c>
      <c r="I45" s="52">
        <v>7</v>
      </c>
      <c r="J45" s="53"/>
      <c r="K45" s="54"/>
      <c r="L45" s="18" t="s">
        <v>92</v>
      </c>
      <c r="M45" s="14">
        <v>2</v>
      </c>
      <c r="N45" s="52">
        <v>2</v>
      </c>
      <c r="O45" s="53"/>
      <c r="P45" s="54"/>
      <c r="Q45" s="13" t="s">
        <v>58</v>
      </c>
      <c r="R45" s="14">
        <v>1</v>
      </c>
      <c r="S45" s="52">
        <v>-9</v>
      </c>
      <c r="T45" s="53"/>
      <c r="U45" s="54"/>
      <c r="V45" s="13" t="s">
        <v>41</v>
      </c>
      <c r="W45" s="14">
        <v>1</v>
      </c>
      <c r="X45" s="52">
        <v>1</v>
      </c>
      <c r="Y45" s="53"/>
      <c r="Z45" s="54"/>
      <c r="AA45" s="25">
        <f t="shared" si="5"/>
        <v>16</v>
      </c>
      <c r="AB45" s="37">
        <f t="shared" si="4"/>
        <v>-7</v>
      </c>
    </row>
    <row r="46" spans="1:28" ht="11.25">
      <c r="A46" s="12">
        <v>5</v>
      </c>
      <c r="B46" s="13" t="s">
        <v>21</v>
      </c>
      <c r="C46" s="14">
        <v>14</v>
      </c>
      <c r="D46" s="52">
        <v>26</v>
      </c>
      <c r="E46" s="53"/>
      <c r="F46" s="54"/>
      <c r="G46" s="18" t="s">
        <v>74</v>
      </c>
      <c r="H46" s="14">
        <v>0</v>
      </c>
      <c r="I46" s="52">
        <v>2</v>
      </c>
      <c r="J46" s="53"/>
      <c r="K46" s="54"/>
      <c r="L46" s="18" t="s">
        <v>19</v>
      </c>
      <c r="M46" s="14">
        <v>5</v>
      </c>
      <c r="N46" s="52">
        <v>6</v>
      </c>
      <c r="O46" s="53"/>
      <c r="P46" s="54"/>
      <c r="Q46" s="13" t="s">
        <v>63</v>
      </c>
      <c r="R46" s="14">
        <v>0</v>
      </c>
      <c r="S46" s="52">
        <v>-7</v>
      </c>
      <c r="T46" s="53"/>
      <c r="U46" s="54"/>
      <c r="V46" s="13" t="s">
        <v>32</v>
      </c>
      <c r="W46" s="14">
        <v>4</v>
      </c>
      <c r="X46" s="52">
        <v>7</v>
      </c>
      <c r="Y46" s="53"/>
      <c r="Z46" s="54"/>
      <c r="AA46" s="25">
        <f t="shared" si="5"/>
        <v>23</v>
      </c>
      <c r="AB46" s="37">
        <f t="shared" si="4"/>
        <v>34</v>
      </c>
    </row>
    <row r="47" spans="1:28" ht="11.25">
      <c r="A47" s="12">
        <v>6</v>
      </c>
      <c r="B47" s="13" t="s">
        <v>85</v>
      </c>
      <c r="C47" s="14">
        <v>1</v>
      </c>
      <c r="D47" s="52">
        <v>1</v>
      </c>
      <c r="E47" s="53"/>
      <c r="F47" s="54"/>
      <c r="G47" s="18" t="s">
        <v>72</v>
      </c>
      <c r="H47" s="14">
        <v>4</v>
      </c>
      <c r="I47" s="52">
        <v>-9</v>
      </c>
      <c r="J47" s="53"/>
      <c r="K47" s="54"/>
      <c r="L47" s="10" t="s">
        <v>51</v>
      </c>
      <c r="M47" s="6">
        <v>3</v>
      </c>
      <c r="N47" s="52">
        <v>-8</v>
      </c>
      <c r="O47" s="53"/>
      <c r="P47" s="54"/>
      <c r="Q47" s="13" t="s">
        <v>56</v>
      </c>
      <c r="R47" s="14">
        <v>2</v>
      </c>
      <c r="S47" s="52">
        <v>-3</v>
      </c>
      <c r="T47" s="53"/>
      <c r="U47" s="54"/>
      <c r="V47" s="21" t="s">
        <v>35</v>
      </c>
      <c r="W47" s="14">
        <v>3</v>
      </c>
      <c r="X47" s="52">
        <v>2</v>
      </c>
      <c r="Y47" s="53"/>
      <c r="Z47" s="54"/>
      <c r="AA47" s="25">
        <f t="shared" si="5"/>
        <v>13</v>
      </c>
      <c r="AB47" s="37">
        <f t="shared" si="4"/>
        <v>-17</v>
      </c>
    </row>
    <row r="48" spans="1:28" ht="11.25">
      <c r="A48" s="12">
        <v>7</v>
      </c>
      <c r="B48" s="13" t="s">
        <v>42</v>
      </c>
      <c r="C48" s="14">
        <v>2</v>
      </c>
      <c r="D48" s="52">
        <v>-14</v>
      </c>
      <c r="E48" s="53"/>
      <c r="F48" s="54"/>
      <c r="G48" s="18" t="s">
        <v>71</v>
      </c>
      <c r="H48" s="14">
        <v>6</v>
      </c>
      <c r="I48" s="52">
        <v>1</v>
      </c>
      <c r="J48" s="53"/>
      <c r="K48" s="54"/>
      <c r="L48" s="19" t="s">
        <v>55</v>
      </c>
      <c r="M48" s="14">
        <v>0</v>
      </c>
      <c r="N48" s="52">
        <v>-3</v>
      </c>
      <c r="O48" s="53"/>
      <c r="P48" s="54"/>
      <c r="Q48" s="13" t="s">
        <v>61</v>
      </c>
      <c r="R48" s="14">
        <v>0</v>
      </c>
      <c r="S48" s="52">
        <v>-10</v>
      </c>
      <c r="T48" s="53"/>
      <c r="U48" s="54"/>
      <c r="V48" s="13" t="s">
        <v>38</v>
      </c>
      <c r="W48" s="14">
        <v>0</v>
      </c>
      <c r="X48" s="52">
        <v>3</v>
      </c>
      <c r="Y48" s="53"/>
      <c r="Z48" s="54"/>
      <c r="AA48" s="25">
        <f t="shared" si="5"/>
        <v>8</v>
      </c>
      <c r="AB48" s="37">
        <f t="shared" si="4"/>
        <v>-23</v>
      </c>
    </row>
    <row r="49" spans="1:28" ht="11.25">
      <c r="A49" s="12">
        <v>8</v>
      </c>
      <c r="B49" s="13" t="s">
        <v>47</v>
      </c>
      <c r="C49" s="14">
        <v>1</v>
      </c>
      <c r="D49" s="52">
        <v>6</v>
      </c>
      <c r="E49" s="53"/>
      <c r="F49" s="54"/>
      <c r="G49" s="19" t="s">
        <v>78</v>
      </c>
      <c r="H49" s="14">
        <v>0</v>
      </c>
      <c r="I49" s="52">
        <v>-14</v>
      </c>
      <c r="J49" s="53"/>
      <c r="K49" s="54"/>
      <c r="L49" s="19" t="s">
        <v>54</v>
      </c>
      <c r="M49" s="14">
        <v>0</v>
      </c>
      <c r="N49" s="52">
        <v>-7</v>
      </c>
      <c r="O49" s="53"/>
      <c r="P49" s="54"/>
      <c r="Q49" s="13" t="s">
        <v>57</v>
      </c>
      <c r="R49" s="14">
        <v>1</v>
      </c>
      <c r="S49" s="52">
        <v>3</v>
      </c>
      <c r="T49" s="53"/>
      <c r="U49" s="54"/>
      <c r="V49" s="13" t="s">
        <v>12</v>
      </c>
      <c r="W49" s="14">
        <v>6</v>
      </c>
      <c r="X49" s="52">
        <v>26</v>
      </c>
      <c r="Y49" s="53"/>
      <c r="Z49" s="54"/>
      <c r="AA49" s="25">
        <f t="shared" si="5"/>
        <v>8</v>
      </c>
      <c r="AB49" s="37">
        <f t="shared" si="4"/>
        <v>14</v>
      </c>
    </row>
    <row r="50" spans="1:28" ht="11.25">
      <c r="A50" s="12">
        <v>9</v>
      </c>
      <c r="B50" s="13" t="s">
        <v>14</v>
      </c>
      <c r="C50" s="14">
        <v>3</v>
      </c>
      <c r="D50" s="52">
        <v>-9</v>
      </c>
      <c r="E50" s="53"/>
      <c r="F50" s="54"/>
      <c r="G50" s="19" t="s">
        <v>79</v>
      </c>
      <c r="H50" s="14">
        <v>1</v>
      </c>
      <c r="I50" s="52">
        <v>-10</v>
      </c>
      <c r="J50" s="53"/>
      <c r="K50" s="54"/>
      <c r="L50" s="18" t="s">
        <v>53</v>
      </c>
      <c r="M50" s="14">
        <v>5</v>
      </c>
      <c r="N50" s="52">
        <v>7</v>
      </c>
      <c r="O50" s="53"/>
      <c r="P50" s="54"/>
      <c r="Q50" s="5" t="s">
        <v>64</v>
      </c>
      <c r="R50" s="6">
        <v>3</v>
      </c>
      <c r="S50" s="52">
        <v>-8</v>
      </c>
      <c r="T50" s="53"/>
      <c r="U50" s="54"/>
      <c r="V50" s="13" t="s">
        <v>36</v>
      </c>
      <c r="W50" s="14">
        <v>1</v>
      </c>
      <c r="X50" s="52">
        <v>-3</v>
      </c>
      <c r="Y50" s="53"/>
      <c r="Z50" s="54"/>
      <c r="AA50" s="25">
        <f t="shared" si="5"/>
        <v>13</v>
      </c>
      <c r="AB50" s="37">
        <f>SUM(D50,I50,N50,S50,X50)</f>
        <v>-23</v>
      </c>
    </row>
    <row r="51" spans="1:28" ht="11.25">
      <c r="A51" s="12">
        <v>10</v>
      </c>
      <c r="B51" s="26" t="s">
        <v>48</v>
      </c>
      <c r="C51" s="27">
        <v>4</v>
      </c>
      <c r="D51" s="58">
        <v>-3</v>
      </c>
      <c r="E51" s="59"/>
      <c r="F51" s="60"/>
      <c r="G51" s="31" t="s">
        <v>80</v>
      </c>
      <c r="H51" s="27">
        <v>1</v>
      </c>
      <c r="I51" s="58">
        <v>-7</v>
      </c>
      <c r="J51" s="59"/>
      <c r="K51" s="60"/>
      <c r="L51" s="40" t="s">
        <v>50</v>
      </c>
      <c r="M51" s="27">
        <v>1</v>
      </c>
      <c r="N51" s="58">
        <v>-9</v>
      </c>
      <c r="O51" s="59"/>
      <c r="P51" s="60"/>
      <c r="Q51" s="26" t="s">
        <v>62</v>
      </c>
      <c r="R51" s="27">
        <v>6</v>
      </c>
      <c r="S51" s="58">
        <v>1</v>
      </c>
      <c r="T51" s="59"/>
      <c r="U51" s="60"/>
      <c r="V51" s="26" t="s">
        <v>39</v>
      </c>
      <c r="W51" s="27">
        <v>0</v>
      </c>
      <c r="X51" s="58">
        <v>-14</v>
      </c>
      <c r="Y51" s="59"/>
      <c r="Z51" s="60"/>
      <c r="AA51" s="41">
        <f t="shared" si="5"/>
        <v>12</v>
      </c>
      <c r="AB51" s="42">
        <f t="shared" si="4"/>
        <v>-32</v>
      </c>
    </row>
    <row r="52" spans="1:28" ht="11.25">
      <c r="A52" s="12">
        <v>11</v>
      </c>
      <c r="B52" s="13" t="s">
        <v>11</v>
      </c>
      <c r="C52" s="14">
        <v>4</v>
      </c>
      <c r="D52" s="52">
        <v>7</v>
      </c>
      <c r="E52" s="53"/>
      <c r="F52" s="54"/>
      <c r="G52" s="10" t="s">
        <v>70</v>
      </c>
      <c r="H52" s="6">
        <v>2</v>
      </c>
      <c r="I52" s="52">
        <v>-8</v>
      </c>
      <c r="J52" s="53"/>
      <c r="K52" s="54"/>
      <c r="L52" s="18" t="s">
        <v>49</v>
      </c>
      <c r="M52" s="14">
        <v>0</v>
      </c>
      <c r="N52" s="52">
        <v>-10</v>
      </c>
      <c r="O52" s="53"/>
      <c r="P52" s="54"/>
      <c r="Q52" s="13" t="s">
        <v>23</v>
      </c>
      <c r="R52" s="14">
        <v>1</v>
      </c>
      <c r="S52" s="52">
        <v>26</v>
      </c>
      <c r="T52" s="53"/>
      <c r="U52" s="54"/>
      <c r="V52" s="13" t="s">
        <v>33</v>
      </c>
      <c r="W52" s="14">
        <v>0</v>
      </c>
      <c r="X52" s="52">
        <v>-9</v>
      </c>
      <c r="Y52" s="53"/>
      <c r="Z52" s="54"/>
      <c r="AA52" s="25">
        <f t="shared" si="5"/>
        <v>7</v>
      </c>
      <c r="AB52" s="37">
        <f t="shared" si="4"/>
        <v>6</v>
      </c>
    </row>
    <row r="53" spans="1:28" ht="11.25">
      <c r="A53" s="12">
        <v>12</v>
      </c>
      <c r="B53" s="13" t="s">
        <v>43</v>
      </c>
      <c r="C53" s="14">
        <v>0</v>
      </c>
      <c r="D53" s="52">
        <v>-10</v>
      </c>
      <c r="E53" s="53"/>
      <c r="F53" s="54"/>
      <c r="G53" s="18" t="s">
        <v>77</v>
      </c>
      <c r="H53" s="14">
        <v>2</v>
      </c>
      <c r="I53" s="52">
        <v>6</v>
      </c>
      <c r="J53" s="53"/>
      <c r="K53" s="54"/>
      <c r="L53" s="19" t="s">
        <v>60</v>
      </c>
      <c r="M53" s="14">
        <v>0</v>
      </c>
      <c r="N53" s="52">
        <v>3</v>
      </c>
      <c r="O53" s="53"/>
      <c r="P53" s="54"/>
      <c r="Q53" s="21" t="s">
        <v>59</v>
      </c>
      <c r="R53" s="14">
        <v>0</v>
      </c>
      <c r="S53" s="52">
        <v>-14</v>
      </c>
      <c r="T53" s="53"/>
      <c r="U53" s="54"/>
      <c r="V53" s="5" t="s">
        <v>37</v>
      </c>
      <c r="W53" s="6">
        <v>1</v>
      </c>
      <c r="X53" s="52">
        <v>-8</v>
      </c>
      <c r="Y53" s="53"/>
      <c r="Z53" s="54"/>
      <c r="AA53" s="25">
        <f t="shared" si="5"/>
        <v>3</v>
      </c>
      <c r="AB53" s="37">
        <f t="shared" si="4"/>
        <v>-23</v>
      </c>
    </row>
    <row r="54" spans="1:28" ht="11.25">
      <c r="A54" s="22" t="s">
        <v>30</v>
      </c>
      <c r="B54" s="49" t="s">
        <v>3</v>
      </c>
      <c r="C54" s="49"/>
      <c r="D54" s="49"/>
      <c r="E54" s="49"/>
      <c r="F54" s="49"/>
      <c r="G54" s="49" t="s">
        <v>6</v>
      </c>
      <c r="H54" s="49"/>
      <c r="I54" s="49"/>
      <c r="J54" s="49"/>
      <c r="K54" s="49"/>
      <c r="L54" s="49" t="s">
        <v>5</v>
      </c>
      <c r="M54" s="49"/>
      <c r="N54" s="49"/>
      <c r="O54" s="49"/>
      <c r="P54" s="49"/>
      <c r="Q54" s="49" t="s">
        <v>9</v>
      </c>
      <c r="R54" s="49"/>
      <c r="S54" s="49"/>
      <c r="T54" s="49"/>
      <c r="U54" s="49"/>
      <c r="V54" s="49" t="s">
        <v>8</v>
      </c>
      <c r="W54" s="49"/>
      <c r="X54" s="49"/>
      <c r="Y54" s="49"/>
      <c r="Z54" s="49"/>
      <c r="AA54" s="51">
        <f>SUM(AA42:AA53)</f>
        <v>210</v>
      </c>
      <c r="AB54" s="35" t="s">
        <v>93</v>
      </c>
    </row>
    <row r="55" spans="1:28" ht="11.25">
      <c r="A55" s="23">
        <v>2017</v>
      </c>
      <c r="B55" s="49" t="s">
        <v>4</v>
      </c>
      <c r="C55" s="49"/>
      <c r="D55" s="49"/>
      <c r="E55" s="49"/>
      <c r="F55" s="49"/>
      <c r="G55" s="49" t="s">
        <v>4</v>
      </c>
      <c r="H55" s="49"/>
      <c r="I55" s="49"/>
      <c r="J55" s="49"/>
      <c r="K55" s="49"/>
      <c r="L55" s="49" t="s">
        <v>4</v>
      </c>
      <c r="M55" s="49"/>
      <c r="N55" s="49"/>
      <c r="O55" s="49"/>
      <c r="P55" s="49"/>
      <c r="Q55" s="49" t="s">
        <v>4</v>
      </c>
      <c r="R55" s="49"/>
      <c r="S55" s="49"/>
      <c r="T55" s="49"/>
      <c r="U55" s="49"/>
      <c r="V55" s="49" t="s">
        <v>4</v>
      </c>
      <c r="W55" s="49"/>
      <c r="X55" s="49"/>
      <c r="Y55" s="49"/>
      <c r="Z55" s="49"/>
      <c r="AA55" s="51"/>
      <c r="AB55" s="39" t="s">
        <v>89</v>
      </c>
    </row>
    <row r="56" spans="1:28" ht="11.25">
      <c r="A56" s="24" t="s">
        <v>31</v>
      </c>
      <c r="B56" s="49">
        <f>SUM(C42:C53)</f>
        <v>59</v>
      </c>
      <c r="C56" s="49"/>
      <c r="D56" s="49"/>
      <c r="E56" s="49"/>
      <c r="F56" s="49"/>
      <c r="G56" s="49">
        <f>SUM(H42:H53)</f>
        <v>55</v>
      </c>
      <c r="H56" s="49"/>
      <c r="I56" s="49"/>
      <c r="J56" s="49"/>
      <c r="K56" s="49"/>
      <c r="L56" s="49">
        <f>SUM(M42:M53)</f>
        <v>32</v>
      </c>
      <c r="M56" s="49"/>
      <c r="N56" s="49"/>
      <c r="O56" s="49"/>
      <c r="P56" s="49"/>
      <c r="Q56" s="49">
        <f>SUM(R42:R53)</f>
        <v>29</v>
      </c>
      <c r="R56" s="49"/>
      <c r="S56" s="49"/>
      <c r="T56" s="49"/>
      <c r="U56" s="49"/>
      <c r="V56" s="49">
        <f>SUM(W42:W53)</f>
        <v>35</v>
      </c>
      <c r="W56" s="49"/>
      <c r="X56" s="49"/>
      <c r="Y56" s="49"/>
      <c r="Z56" s="49"/>
      <c r="AA56" s="51"/>
      <c r="AB56" s="38">
        <f>SUM(AB42:AB53)/12</f>
        <v>-2.5</v>
      </c>
    </row>
    <row r="58" spans="1:28" ht="15.75">
      <c r="A58" s="48" t="s">
        <v>100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</row>
    <row r="59" spans="1:29" ht="11.25">
      <c r="A59" s="35" t="s">
        <v>17</v>
      </c>
      <c r="B59" s="50" t="s">
        <v>25</v>
      </c>
      <c r="C59" s="50"/>
      <c r="D59" s="50"/>
      <c r="E59" s="50"/>
      <c r="F59" s="50"/>
      <c r="G59" s="50" t="s">
        <v>26</v>
      </c>
      <c r="H59" s="50"/>
      <c r="I59" s="50"/>
      <c r="J59" s="50"/>
      <c r="K59" s="50"/>
      <c r="L59" s="50" t="s">
        <v>27</v>
      </c>
      <c r="M59" s="50"/>
      <c r="N59" s="50"/>
      <c r="O59" s="50"/>
      <c r="P59" s="50"/>
      <c r="Q59" s="50" t="s">
        <v>28</v>
      </c>
      <c r="R59" s="50"/>
      <c r="S59" s="50"/>
      <c r="T59" s="50"/>
      <c r="U59" s="50"/>
      <c r="V59" s="50" t="s">
        <v>29</v>
      </c>
      <c r="W59" s="50"/>
      <c r="X59" s="50"/>
      <c r="Y59" s="50"/>
      <c r="Z59" s="50"/>
      <c r="AA59" s="43" t="s">
        <v>24</v>
      </c>
      <c r="AB59" s="36" t="s">
        <v>95</v>
      </c>
      <c r="AC59" s="35" t="s">
        <v>96</v>
      </c>
    </row>
    <row r="60" spans="1:29" ht="11.25">
      <c r="A60" s="44" t="s">
        <v>18</v>
      </c>
      <c r="B60" s="4" t="s">
        <v>7</v>
      </c>
      <c r="C60" s="33" t="s">
        <v>0</v>
      </c>
      <c r="D60" s="55" t="s">
        <v>99</v>
      </c>
      <c r="E60" s="56"/>
      <c r="F60" s="57"/>
      <c r="G60" s="4" t="s">
        <v>7</v>
      </c>
      <c r="H60" s="33" t="s">
        <v>0</v>
      </c>
      <c r="I60" s="55" t="s">
        <v>99</v>
      </c>
      <c r="J60" s="56"/>
      <c r="K60" s="57"/>
      <c r="L60" s="4" t="s">
        <v>7</v>
      </c>
      <c r="M60" s="33" t="s">
        <v>0</v>
      </c>
      <c r="N60" s="55" t="s">
        <v>99</v>
      </c>
      <c r="O60" s="56"/>
      <c r="P60" s="57"/>
      <c r="Q60" s="4" t="s">
        <v>7</v>
      </c>
      <c r="R60" s="33" t="s">
        <v>0</v>
      </c>
      <c r="S60" s="55" t="s">
        <v>99</v>
      </c>
      <c r="T60" s="56"/>
      <c r="U60" s="57"/>
      <c r="V60" s="4" t="s">
        <v>7</v>
      </c>
      <c r="W60" s="33" t="s">
        <v>0</v>
      </c>
      <c r="X60" s="55" t="s">
        <v>99</v>
      </c>
      <c r="Y60" s="56"/>
      <c r="Z60" s="57"/>
      <c r="AA60" s="33" t="s">
        <v>67</v>
      </c>
      <c r="AB60" s="44" t="s">
        <v>97</v>
      </c>
      <c r="AC60" s="44" t="s">
        <v>97</v>
      </c>
    </row>
    <row r="61" spans="1:29" ht="11.25">
      <c r="A61" s="25">
        <v>1</v>
      </c>
      <c r="B61" s="13" t="s">
        <v>46</v>
      </c>
      <c r="C61" s="14">
        <v>6</v>
      </c>
      <c r="D61" s="52">
        <v>5</v>
      </c>
      <c r="E61" s="53"/>
      <c r="F61" s="54"/>
      <c r="G61" s="18" t="s">
        <v>73</v>
      </c>
      <c r="H61" s="14">
        <v>6</v>
      </c>
      <c r="I61" s="52">
        <v>4</v>
      </c>
      <c r="J61" s="53"/>
      <c r="K61" s="54"/>
      <c r="L61" s="19" t="s">
        <v>52</v>
      </c>
      <c r="M61" s="14">
        <v>9</v>
      </c>
      <c r="N61" s="52">
        <v>3</v>
      </c>
      <c r="O61" s="53"/>
      <c r="P61" s="54"/>
      <c r="Q61" s="13" t="s">
        <v>16</v>
      </c>
      <c r="R61" s="14">
        <v>6</v>
      </c>
      <c r="S61" s="52">
        <v>4</v>
      </c>
      <c r="T61" s="53"/>
      <c r="U61" s="54"/>
      <c r="V61" s="13" t="s">
        <v>15</v>
      </c>
      <c r="W61" s="14">
        <v>8</v>
      </c>
      <c r="X61" s="52">
        <v>5</v>
      </c>
      <c r="Y61" s="53"/>
      <c r="Z61" s="54"/>
      <c r="AA61" s="25">
        <f>SUM(C61,H61,M61,R61,W61)</f>
        <v>35</v>
      </c>
      <c r="AB61" s="37">
        <f>SUM(D61,I61,N61,S61,X61)</f>
        <v>21</v>
      </c>
      <c r="AC61" s="45">
        <f>SUM(AB61)/5</f>
        <v>4.2</v>
      </c>
    </row>
    <row r="62" spans="1:29" ht="11.25">
      <c r="A62" s="12">
        <v>2</v>
      </c>
      <c r="B62" s="13" t="s">
        <v>20</v>
      </c>
      <c r="C62" s="14">
        <v>14</v>
      </c>
      <c r="D62" s="52">
        <v>5</v>
      </c>
      <c r="E62" s="53"/>
      <c r="F62" s="54"/>
      <c r="G62" s="18" t="s">
        <v>81</v>
      </c>
      <c r="H62" s="14">
        <v>14</v>
      </c>
      <c r="I62" s="52">
        <v>5</v>
      </c>
      <c r="J62" s="53"/>
      <c r="K62" s="54"/>
      <c r="L62" s="18" t="s">
        <v>84</v>
      </c>
      <c r="M62" s="14">
        <v>2</v>
      </c>
      <c r="N62" s="52">
        <v>5</v>
      </c>
      <c r="O62" s="53"/>
      <c r="P62" s="54"/>
      <c r="Q62" s="13" t="s">
        <v>65</v>
      </c>
      <c r="R62" s="14">
        <v>8</v>
      </c>
      <c r="S62" s="52">
        <v>5</v>
      </c>
      <c r="T62" s="53"/>
      <c r="U62" s="54"/>
      <c r="V62" s="13" t="s">
        <v>34</v>
      </c>
      <c r="W62" s="14">
        <v>7</v>
      </c>
      <c r="X62" s="52">
        <v>5</v>
      </c>
      <c r="Y62" s="53"/>
      <c r="Z62" s="54"/>
      <c r="AA62" s="25">
        <f>SUM(C62,H62,M62,R62,W62)</f>
        <v>45</v>
      </c>
      <c r="AB62" s="37">
        <f aca="true" t="shared" si="6" ref="AB62:AB68">SUM(D62,I62,N62,S62,X62)</f>
        <v>25</v>
      </c>
      <c r="AC62" s="45">
        <f aca="true" t="shared" si="7" ref="AC62:AC72">SUM(AB62)/5</f>
        <v>5</v>
      </c>
    </row>
    <row r="63" spans="1:29" ht="11.25">
      <c r="A63" s="12">
        <v>3</v>
      </c>
      <c r="B63" s="21" t="s">
        <v>45</v>
      </c>
      <c r="C63" s="14">
        <v>9</v>
      </c>
      <c r="D63" s="52">
        <v>5</v>
      </c>
      <c r="E63" s="53"/>
      <c r="F63" s="54"/>
      <c r="G63" s="18" t="s">
        <v>75</v>
      </c>
      <c r="H63" s="14">
        <v>8</v>
      </c>
      <c r="I63" s="52">
        <v>5</v>
      </c>
      <c r="J63" s="53"/>
      <c r="K63" s="54"/>
      <c r="L63" s="19" t="s">
        <v>13</v>
      </c>
      <c r="M63" s="14">
        <v>5</v>
      </c>
      <c r="N63" s="52">
        <v>3</v>
      </c>
      <c r="O63" s="53"/>
      <c r="P63" s="54"/>
      <c r="Q63" s="13" t="s">
        <v>22</v>
      </c>
      <c r="R63" s="14">
        <v>1</v>
      </c>
      <c r="S63" s="52">
        <v>1</v>
      </c>
      <c r="T63" s="53"/>
      <c r="U63" s="54"/>
      <c r="V63" s="13" t="s">
        <v>40</v>
      </c>
      <c r="W63" s="14">
        <v>4</v>
      </c>
      <c r="X63" s="52">
        <v>4</v>
      </c>
      <c r="Y63" s="53"/>
      <c r="Z63" s="54"/>
      <c r="AA63" s="25">
        <f aca="true" t="shared" si="8" ref="AA63:AB72">SUM(C63,H63,M63,R63,W63)</f>
        <v>27</v>
      </c>
      <c r="AB63" s="37">
        <f t="shared" si="6"/>
        <v>18</v>
      </c>
      <c r="AC63" s="45">
        <f t="shared" si="7"/>
        <v>3.6</v>
      </c>
    </row>
    <row r="64" spans="1:29" ht="11.25">
      <c r="A64" s="12">
        <v>4</v>
      </c>
      <c r="B64" s="5" t="s">
        <v>44</v>
      </c>
      <c r="C64" s="6">
        <v>1</v>
      </c>
      <c r="D64" s="52">
        <v>2</v>
      </c>
      <c r="E64" s="53"/>
      <c r="F64" s="54"/>
      <c r="G64" s="18" t="s">
        <v>76</v>
      </c>
      <c r="H64" s="14">
        <v>11</v>
      </c>
      <c r="I64" s="52">
        <v>5</v>
      </c>
      <c r="J64" s="53"/>
      <c r="K64" s="54"/>
      <c r="L64" s="18" t="s">
        <v>92</v>
      </c>
      <c r="M64" s="14">
        <v>2</v>
      </c>
      <c r="N64" s="52">
        <v>3</v>
      </c>
      <c r="O64" s="53"/>
      <c r="P64" s="54"/>
      <c r="Q64" s="13" t="s">
        <v>58</v>
      </c>
      <c r="R64" s="14">
        <v>1</v>
      </c>
      <c r="S64" s="52">
        <v>3</v>
      </c>
      <c r="T64" s="53"/>
      <c r="U64" s="54"/>
      <c r="V64" s="13" t="s">
        <v>41</v>
      </c>
      <c r="W64" s="14">
        <v>1</v>
      </c>
      <c r="X64" s="52">
        <v>2</v>
      </c>
      <c r="Y64" s="53"/>
      <c r="Z64" s="54"/>
      <c r="AA64" s="25">
        <f t="shared" si="8"/>
        <v>16</v>
      </c>
      <c r="AB64" s="37">
        <f t="shared" si="6"/>
        <v>15</v>
      </c>
      <c r="AC64" s="45">
        <f t="shared" si="7"/>
        <v>3</v>
      </c>
    </row>
    <row r="65" spans="1:29" ht="11.25">
      <c r="A65" s="12">
        <v>5</v>
      </c>
      <c r="B65" s="13" t="s">
        <v>21</v>
      </c>
      <c r="C65" s="14">
        <v>14</v>
      </c>
      <c r="D65" s="52">
        <v>5</v>
      </c>
      <c r="E65" s="53"/>
      <c r="F65" s="54"/>
      <c r="G65" s="18" t="s">
        <v>74</v>
      </c>
      <c r="H65" s="14">
        <v>0</v>
      </c>
      <c r="I65" s="52">
        <v>1</v>
      </c>
      <c r="J65" s="53"/>
      <c r="K65" s="54"/>
      <c r="L65" s="18" t="s">
        <v>19</v>
      </c>
      <c r="M65" s="14">
        <v>5</v>
      </c>
      <c r="N65" s="52">
        <v>3</v>
      </c>
      <c r="O65" s="53"/>
      <c r="P65" s="54"/>
      <c r="Q65" s="13" t="s">
        <v>63</v>
      </c>
      <c r="R65" s="14">
        <v>0</v>
      </c>
      <c r="S65" s="52">
        <v>1</v>
      </c>
      <c r="T65" s="53"/>
      <c r="U65" s="54"/>
      <c r="V65" s="13" t="s">
        <v>32</v>
      </c>
      <c r="W65" s="14">
        <v>4</v>
      </c>
      <c r="X65" s="52">
        <v>3</v>
      </c>
      <c r="Y65" s="53"/>
      <c r="Z65" s="54"/>
      <c r="AA65" s="25">
        <f t="shared" si="8"/>
        <v>23</v>
      </c>
      <c r="AB65" s="37">
        <f t="shared" si="6"/>
        <v>13</v>
      </c>
      <c r="AC65" s="45">
        <f t="shared" si="7"/>
        <v>2.6</v>
      </c>
    </row>
    <row r="66" spans="1:29" ht="11.25">
      <c r="A66" s="12">
        <v>6</v>
      </c>
      <c r="B66" s="13" t="s">
        <v>85</v>
      </c>
      <c r="C66" s="14">
        <v>1</v>
      </c>
      <c r="D66" s="52">
        <v>2</v>
      </c>
      <c r="E66" s="53"/>
      <c r="F66" s="54"/>
      <c r="G66" s="18" t="s">
        <v>72</v>
      </c>
      <c r="H66" s="14">
        <v>4</v>
      </c>
      <c r="I66" s="52">
        <v>5</v>
      </c>
      <c r="J66" s="53"/>
      <c r="K66" s="54"/>
      <c r="L66" s="10" t="s">
        <v>51</v>
      </c>
      <c r="M66" s="6">
        <v>3</v>
      </c>
      <c r="N66" s="52">
        <v>5</v>
      </c>
      <c r="O66" s="53"/>
      <c r="P66" s="54"/>
      <c r="Q66" s="13" t="s">
        <v>56</v>
      </c>
      <c r="R66" s="14">
        <v>2</v>
      </c>
      <c r="S66" s="52">
        <v>3</v>
      </c>
      <c r="T66" s="53"/>
      <c r="U66" s="54"/>
      <c r="V66" s="21" t="s">
        <v>35</v>
      </c>
      <c r="W66" s="14">
        <v>3</v>
      </c>
      <c r="X66" s="52">
        <v>3</v>
      </c>
      <c r="Y66" s="53"/>
      <c r="Z66" s="54"/>
      <c r="AA66" s="25">
        <f t="shared" si="8"/>
        <v>13</v>
      </c>
      <c r="AB66" s="37">
        <f t="shared" si="6"/>
        <v>18</v>
      </c>
      <c r="AC66" s="45">
        <f t="shared" si="7"/>
        <v>3.6</v>
      </c>
    </row>
    <row r="67" spans="1:29" ht="11.25">
      <c r="A67" s="12">
        <v>7</v>
      </c>
      <c r="B67" s="13" t="s">
        <v>42</v>
      </c>
      <c r="C67" s="14">
        <v>2</v>
      </c>
      <c r="D67" s="52">
        <v>5</v>
      </c>
      <c r="E67" s="53"/>
      <c r="F67" s="54"/>
      <c r="G67" s="18" t="s">
        <v>71</v>
      </c>
      <c r="H67" s="14">
        <v>6</v>
      </c>
      <c r="I67" s="52">
        <v>5</v>
      </c>
      <c r="J67" s="53"/>
      <c r="K67" s="54"/>
      <c r="L67" s="19" t="s">
        <v>55</v>
      </c>
      <c r="M67" s="14">
        <v>0</v>
      </c>
      <c r="N67" s="52">
        <v>1</v>
      </c>
      <c r="O67" s="53"/>
      <c r="P67" s="54"/>
      <c r="Q67" s="13" t="s">
        <v>61</v>
      </c>
      <c r="R67" s="14">
        <v>0</v>
      </c>
      <c r="S67" s="52">
        <v>1</v>
      </c>
      <c r="T67" s="53"/>
      <c r="U67" s="54"/>
      <c r="V67" s="13" t="s">
        <v>38</v>
      </c>
      <c r="W67" s="14">
        <v>0</v>
      </c>
      <c r="X67" s="52">
        <v>1</v>
      </c>
      <c r="Y67" s="53"/>
      <c r="Z67" s="54"/>
      <c r="AA67" s="25">
        <f t="shared" si="8"/>
        <v>8</v>
      </c>
      <c r="AB67" s="37">
        <f t="shared" si="6"/>
        <v>13</v>
      </c>
      <c r="AC67" s="45">
        <f t="shared" si="7"/>
        <v>2.6</v>
      </c>
    </row>
    <row r="68" spans="1:29" ht="11.25">
      <c r="A68" s="12">
        <v>8</v>
      </c>
      <c r="B68" s="13" t="s">
        <v>47</v>
      </c>
      <c r="C68" s="14">
        <v>1</v>
      </c>
      <c r="D68" s="52">
        <v>1</v>
      </c>
      <c r="E68" s="53"/>
      <c r="F68" s="54"/>
      <c r="G68" s="19" t="s">
        <v>78</v>
      </c>
      <c r="H68" s="14">
        <v>0</v>
      </c>
      <c r="I68" s="52">
        <v>1</v>
      </c>
      <c r="J68" s="53"/>
      <c r="K68" s="54"/>
      <c r="L68" s="19" t="s">
        <v>54</v>
      </c>
      <c r="M68" s="14">
        <v>0</v>
      </c>
      <c r="N68" s="52">
        <v>1</v>
      </c>
      <c r="O68" s="53"/>
      <c r="P68" s="54"/>
      <c r="Q68" s="13" t="s">
        <v>57</v>
      </c>
      <c r="R68" s="14">
        <v>1</v>
      </c>
      <c r="S68" s="52">
        <v>3</v>
      </c>
      <c r="T68" s="53"/>
      <c r="U68" s="54"/>
      <c r="V68" s="13" t="s">
        <v>12</v>
      </c>
      <c r="W68" s="14">
        <v>6</v>
      </c>
      <c r="X68" s="52">
        <v>2</v>
      </c>
      <c r="Y68" s="53"/>
      <c r="Z68" s="54"/>
      <c r="AA68" s="25">
        <f t="shared" si="8"/>
        <v>8</v>
      </c>
      <c r="AB68" s="37">
        <f t="shared" si="6"/>
        <v>8</v>
      </c>
      <c r="AC68" s="45">
        <f t="shared" si="7"/>
        <v>1.6</v>
      </c>
    </row>
    <row r="69" spans="1:29" ht="11.25">
      <c r="A69" s="12">
        <v>9</v>
      </c>
      <c r="B69" s="13" t="s">
        <v>14</v>
      </c>
      <c r="C69" s="14">
        <v>3</v>
      </c>
      <c r="D69" s="52">
        <v>4</v>
      </c>
      <c r="E69" s="53"/>
      <c r="F69" s="54"/>
      <c r="G69" s="19" t="s">
        <v>79</v>
      </c>
      <c r="H69" s="14">
        <v>1</v>
      </c>
      <c r="I69" s="52">
        <v>4</v>
      </c>
      <c r="J69" s="53"/>
      <c r="K69" s="54"/>
      <c r="L69" s="18" t="s">
        <v>53</v>
      </c>
      <c r="M69" s="14">
        <v>5</v>
      </c>
      <c r="N69" s="52">
        <v>4</v>
      </c>
      <c r="O69" s="53"/>
      <c r="P69" s="54"/>
      <c r="Q69" s="5" t="s">
        <v>64</v>
      </c>
      <c r="R69" s="6">
        <v>3</v>
      </c>
      <c r="S69" s="52">
        <v>5</v>
      </c>
      <c r="T69" s="53"/>
      <c r="U69" s="54"/>
      <c r="V69" s="13" t="s">
        <v>36</v>
      </c>
      <c r="W69" s="14">
        <v>1</v>
      </c>
      <c r="X69" s="52">
        <v>2</v>
      </c>
      <c r="Y69" s="53"/>
      <c r="Z69" s="54"/>
      <c r="AA69" s="25">
        <f t="shared" si="8"/>
        <v>13</v>
      </c>
      <c r="AB69" s="37">
        <f>SUM(D69,I69,N69,S69,X69)</f>
        <v>19</v>
      </c>
      <c r="AC69" s="45">
        <f t="shared" si="7"/>
        <v>3.8</v>
      </c>
    </row>
    <row r="70" spans="1:29" ht="11.25">
      <c r="A70" s="12">
        <v>10</v>
      </c>
      <c r="B70" s="26" t="s">
        <v>48</v>
      </c>
      <c r="C70" s="27">
        <v>4</v>
      </c>
      <c r="D70" s="58">
        <v>4</v>
      </c>
      <c r="E70" s="59"/>
      <c r="F70" s="60"/>
      <c r="G70" s="31" t="s">
        <v>80</v>
      </c>
      <c r="H70" s="27">
        <v>1</v>
      </c>
      <c r="I70" s="58">
        <v>3</v>
      </c>
      <c r="J70" s="59"/>
      <c r="K70" s="60"/>
      <c r="L70" s="40" t="s">
        <v>50</v>
      </c>
      <c r="M70" s="27">
        <v>1</v>
      </c>
      <c r="N70" s="58">
        <v>3</v>
      </c>
      <c r="O70" s="59"/>
      <c r="P70" s="60"/>
      <c r="Q70" s="26" t="s">
        <v>62</v>
      </c>
      <c r="R70" s="27">
        <v>6</v>
      </c>
      <c r="S70" s="58">
        <v>5</v>
      </c>
      <c r="T70" s="59"/>
      <c r="U70" s="60"/>
      <c r="V70" s="26" t="s">
        <v>39</v>
      </c>
      <c r="W70" s="27">
        <v>0</v>
      </c>
      <c r="X70" s="58">
        <v>1</v>
      </c>
      <c r="Y70" s="59"/>
      <c r="Z70" s="60"/>
      <c r="AA70" s="41">
        <f t="shared" si="8"/>
        <v>12</v>
      </c>
      <c r="AB70" s="42">
        <f t="shared" si="8"/>
        <v>16</v>
      </c>
      <c r="AC70" s="46">
        <f t="shared" si="7"/>
        <v>3.2</v>
      </c>
    </row>
    <row r="71" spans="1:29" ht="11.25">
      <c r="A71" s="12">
        <v>11</v>
      </c>
      <c r="B71" s="13" t="s">
        <v>11</v>
      </c>
      <c r="C71" s="14">
        <v>4</v>
      </c>
      <c r="D71" s="52">
        <v>3</v>
      </c>
      <c r="E71" s="53"/>
      <c r="F71" s="54"/>
      <c r="G71" s="10" t="s">
        <v>70</v>
      </c>
      <c r="H71" s="6">
        <v>2</v>
      </c>
      <c r="I71" s="52">
        <v>3</v>
      </c>
      <c r="J71" s="53"/>
      <c r="K71" s="54"/>
      <c r="L71" s="18" t="s">
        <v>49</v>
      </c>
      <c r="M71" s="14">
        <v>0</v>
      </c>
      <c r="N71" s="52">
        <v>1</v>
      </c>
      <c r="O71" s="53"/>
      <c r="P71" s="54"/>
      <c r="Q71" s="13" t="s">
        <v>23</v>
      </c>
      <c r="R71" s="14">
        <v>1</v>
      </c>
      <c r="S71" s="52">
        <v>1</v>
      </c>
      <c r="T71" s="53"/>
      <c r="U71" s="54"/>
      <c r="V71" s="13" t="s">
        <v>33</v>
      </c>
      <c r="W71" s="14">
        <v>0</v>
      </c>
      <c r="X71" s="52">
        <v>1</v>
      </c>
      <c r="Y71" s="53"/>
      <c r="Z71" s="54"/>
      <c r="AA71" s="25">
        <f t="shared" si="8"/>
        <v>7</v>
      </c>
      <c r="AB71" s="37">
        <f t="shared" si="8"/>
        <v>9</v>
      </c>
      <c r="AC71" s="45">
        <f t="shared" si="7"/>
        <v>1.8</v>
      </c>
    </row>
    <row r="72" spans="1:29" ht="11.25">
      <c r="A72" s="12">
        <v>12</v>
      </c>
      <c r="B72" s="13" t="s">
        <v>43</v>
      </c>
      <c r="C72" s="14">
        <v>0</v>
      </c>
      <c r="D72" s="52">
        <v>1</v>
      </c>
      <c r="E72" s="53"/>
      <c r="F72" s="54"/>
      <c r="G72" s="18" t="s">
        <v>77</v>
      </c>
      <c r="H72" s="14">
        <v>2</v>
      </c>
      <c r="I72" s="52">
        <v>2</v>
      </c>
      <c r="J72" s="53"/>
      <c r="K72" s="54"/>
      <c r="L72" s="19" t="s">
        <v>60</v>
      </c>
      <c r="M72" s="14">
        <v>0</v>
      </c>
      <c r="N72" s="52">
        <v>1</v>
      </c>
      <c r="O72" s="53"/>
      <c r="P72" s="54"/>
      <c r="Q72" s="21" t="s">
        <v>59</v>
      </c>
      <c r="R72" s="14">
        <v>0</v>
      </c>
      <c r="S72" s="52">
        <v>1</v>
      </c>
      <c r="T72" s="53"/>
      <c r="U72" s="54"/>
      <c r="V72" s="5" t="s">
        <v>37</v>
      </c>
      <c r="W72" s="6">
        <v>1</v>
      </c>
      <c r="X72" s="52">
        <v>2</v>
      </c>
      <c r="Y72" s="53"/>
      <c r="Z72" s="54"/>
      <c r="AA72" s="25">
        <f t="shared" si="8"/>
        <v>3</v>
      </c>
      <c r="AB72" s="37">
        <f t="shared" si="8"/>
        <v>7</v>
      </c>
      <c r="AC72" s="45">
        <f t="shared" si="7"/>
        <v>1.4</v>
      </c>
    </row>
    <row r="73" spans="1:29" ht="11.25">
      <c r="A73" s="22" t="s">
        <v>30</v>
      </c>
      <c r="B73" s="49" t="s">
        <v>3</v>
      </c>
      <c r="C73" s="49"/>
      <c r="D73" s="49"/>
      <c r="E73" s="49"/>
      <c r="F73" s="49"/>
      <c r="G73" s="49" t="s">
        <v>6</v>
      </c>
      <c r="H73" s="49"/>
      <c r="I73" s="49"/>
      <c r="J73" s="49"/>
      <c r="K73" s="49"/>
      <c r="L73" s="49" t="s">
        <v>5</v>
      </c>
      <c r="M73" s="49"/>
      <c r="N73" s="49"/>
      <c r="O73" s="49"/>
      <c r="P73" s="49"/>
      <c r="Q73" s="49" t="s">
        <v>9</v>
      </c>
      <c r="R73" s="49"/>
      <c r="S73" s="49"/>
      <c r="T73" s="49"/>
      <c r="U73" s="49"/>
      <c r="V73" s="49" t="s">
        <v>8</v>
      </c>
      <c r="W73" s="49"/>
      <c r="X73" s="49"/>
      <c r="Y73" s="49"/>
      <c r="Z73" s="49"/>
      <c r="AA73" s="51">
        <f>SUM(AA61:AA72)</f>
        <v>210</v>
      </c>
      <c r="AB73" s="35" t="s">
        <v>96</v>
      </c>
      <c r="AC73" s="35" t="s">
        <v>96</v>
      </c>
    </row>
    <row r="74" spans="1:29" ht="11.25">
      <c r="A74" s="23">
        <v>2017</v>
      </c>
      <c r="B74" s="49" t="s">
        <v>4</v>
      </c>
      <c r="C74" s="49"/>
      <c r="D74" s="49"/>
      <c r="E74" s="49"/>
      <c r="F74" s="49"/>
      <c r="G74" s="49" t="s">
        <v>4</v>
      </c>
      <c r="H74" s="49"/>
      <c r="I74" s="49"/>
      <c r="J74" s="49"/>
      <c r="K74" s="49"/>
      <c r="L74" s="49" t="s">
        <v>4</v>
      </c>
      <c r="M74" s="49"/>
      <c r="N74" s="49"/>
      <c r="O74" s="49"/>
      <c r="P74" s="49"/>
      <c r="Q74" s="49" t="s">
        <v>4</v>
      </c>
      <c r="R74" s="49"/>
      <c r="S74" s="49"/>
      <c r="T74" s="49"/>
      <c r="U74" s="49"/>
      <c r="V74" s="49" t="s">
        <v>4</v>
      </c>
      <c r="W74" s="49"/>
      <c r="X74" s="49"/>
      <c r="Y74" s="49"/>
      <c r="Z74" s="49"/>
      <c r="AA74" s="51"/>
      <c r="AB74" s="44" t="s">
        <v>97</v>
      </c>
      <c r="AC74" s="44" t="s">
        <v>98</v>
      </c>
    </row>
    <row r="75" spans="1:29" ht="11.25">
      <c r="A75" s="24" t="s">
        <v>31</v>
      </c>
      <c r="B75" s="49">
        <f>SUM(C61:C72)</f>
        <v>59</v>
      </c>
      <c r="C75" s="49"/>
      <c r="D75" s="49"/>
      <c r="E75" s="49"/>
      <c r="F75" s="49"/>
      <c r="G75" s="49">
        <f>SUM(H61:H72)</f>
        <v>55</v>
      </c>
      <c r="H75" s="49"/>
      <c r="I75" s="49"/>
      <c r="J75" s="49"/>
      <c r="K75" s="49"/>
      <c r="L75" s="49">
        <f>SUM(M61:M72)</f>
        <v>32</v>
      </c>
      <c r="M75" s="49"/>
      <c r="N75" s="49"/>
      <c r="O75" s="49"/>
      <c r="P75" s="49"/>
      <c r="Q75" s="49">
        <f>SUM(R61:R72)</f>
        <v>29</v>
      </c>
      <c r="R75" s="49"/>
      <c r="S75" s="49"/>
      <c r="T75" s="49"/>
      <c r="U75" s="49"/>
      <c r="V75" s="49">
        <f>SUM(W61:W72)</f>
        <v>35</v>
      </c>
      <c r="W75" s="49"/>
      <c r="X75" s="49"/>
      <c r="Y75" s="49"/>
      <c r="Z75" s="49"/>
      <c r="AA75" s="51"/>
      <c r="AB75" s="47">
        <f>SUM(AB61:AB72)/12</f>
        <v>15.166666666666666</v>
      </c>
      <c r="AC75" s="47">
        <f>SUM(AC61:AC72)/12</f>
        <v>3.033333333333333</v>
      </c>
    </row>
  </sheetData>
  <sheetProtection/>
  <mergeCells count="218">
    <mergeCell ref="V75:Z75"/>
    <mergeCell ref="AA73:AA75"/>
    <mergeCell ref="B74:F74"/>
    <mergeCell ref="G74:K74"/>
    <mergeCell ref="L74:P74"/>
    <mergeCell ref="Q74:U74"/>
    <mergeCell ref="V74:Z74"/>
    <mergeCell ref="B75:F75"/>
    <mergeCell ref="G75:K75"/>
    <mergeCell ref="L75:P75"/>
    <mergeCell ref="Q75:U75"/>
    <mergeCell ref="D72:F72"/>
    <mergeCell ref="I72:K72"/>
    <mergeCell ref="N72:P72"/>
    <mergeCell ref="S72:U72"/>
    <mergeCell ref="X72:Z72"/>
    <mergeCell ref="B73:F73"/>
    <mergeCell ref="G73:K73"/>
    <mergeCell ref="L73:P73"/>
    <mergeCell ref="Q73:U73"/>
    <mergeCell ref="V73:Z73"/>
    <mergeCell ref="D70:F70"/>
    <mergeCell ref="I70:K70"/>
    <mergeCell ref="N70:P70"/>
    <mergeCell ref="S70:U70"/>
    <mergeCell ref="X70:Z70"/>
    <mergeCell ref="D71:F71"/>
    <mergeCell ref="I71:K71"/>
    <mergeCell ref="N71:P71"/>
    <mergeCell ref="S71:U71"/>
    <mergeCell ref="X71:Z71"/>
    <mergeCell ref="D68:F68"/>
    <mergeCell ref="I68:K68"/>
    <mergeCell ref="N68:P68"/>
    <mergeCell ref="S68:U68"/>
    <mergeCell ref="X68:Z68"/>
    <mergeCell ref="D69:F69"/>
    <mergeCell ref="I69:K69"/>
    <mergeCell ref="N69:P69"/>
    <mergeCell ref="S69:U69"/>
    <mergeCell ref="X69:Z69"/>
    <mergeCell ref="D66:F66"/>
    <mergeCell ref="I66:K66"/>
    <mergeCell ref="N66:P66"/>
    <mergeCell ref="S66:U66"/>
    <mergeCell ref="X66:Z66"/>
    <mergeCell ref="D67:F67"/>
    <mergeCell ref="I67:K67"/>
    <mergeCell ref="N67:P67"/>
    <mergeCell ref="S67:U67"/>
    <mergeCell ref="X67:Z67"/>
    <mergeCell ref="D64:F64"/>
    <mergeCell ref="I64:K64"/>
    <mergeCell ref="N64:P64"/>
    <mergeCell ref="S64:U64"/>
    <mergeCell ref="X64:Z64"/>
    <mergeCell ref="D65:F65"/>
    <mergeCell ref="I65:K65"/>
    <mergeCell ref="N65:P65"/>
    <mergeCell ref="S65:U65"/>
    <mergeCell ref="X65:Z65"/>
    <mergeCell ref="D62:F62"/>
    <mergeCell ref="I62:K62"/>
    <mergeCell ref="N62:P62"/>
    <mergeCell ref="S62:U62"/>
    <mergeCell ref="X62:Z62"/>
    <mergeCell ref="D63:F63"/>
    <mergeCell ref="I63:K63"/>
    <mergeCell ref="N63:P63"/>
    <mergeCell ref="S63:U63"/>
    <mergeCell ref="X63:Z63"/>
    <mergeCell ref="D60:F60"/>
    <mergeCell ref="I60:K60"/>
    <mergeCell ref="N60:P60"/>
    <mergeCell ref="S60:U60"/>
    <mergeCell ref="X60:Z60"/>
    <mergeCell ref="D61:F61"/>
    <mergeCell ref="I61:K61"/>
    <mergeCell ref="N61:P61"/>
    <mergeCell ref="S61:U61"/>
    <mergeCell ref="X61:Z61"/>
    <mergeCell ref="A58:AB58"/>
    <mergeCell ref="B59:F59"/>
    <mergeCell ref="G59:K59"/>
    <mergeCell ref="L59:P59"/>
    <mergeCell ref="Q59:U59"/>
    <mergeCell ref="V59:Z59"/>
    <mergeCell ref="V56:Z56"/>
    <mergeCell ref="AA54:AA56"/>
    <mergeCell ref="B55:F55"/>
    <mergeCell ref="G55:K55"/>
    <mergeCell ref="L55:P55"/>
    <mergeCell ref="Q55:U55"/>
    <mergeCell ref="V55:Z55"/>
    <mergeCell ref="B56:F56"/>
    <mergeCell ref="G56:K56"/>
    <mergeCell ref="L56:P56"/>
    <mergeCell ref="Q56:U56"/>
    <mergeCell ref="D53:F53"/>
    <mergeCell ref="I53:K53"/>
    <mergeCell ref="N53:P53"/>
    <mergeCell ref="S53:U53"/>
    <mergeCell ref="X53:Z53"/>
    <mergeCell ref="B54:F54"/>
    <mergeCell ref="G54:K54"/>
    <mergeCell ref="L54:P54"/>
    <mergeCell ref="Q54:U54"/>
    <mergeCell ref="V54:Z54"/>
    <mergeCell ref="D51:F51"/>
    <mergeCell ref="I51:K51"/>
    <mergeCell ref="N51:P51"/>
    <mergeCell ref="S51:U51"/>
    <mergeCell ref="X51:Z51"/>
    <mergeCell ref="D52:F52"/>
    <mergeCell ref="I52:K52"/>
    <mergeCell ref="N52:P52"/>
    <mergeCell ref="S52:U52"/>
    <mergeCell ref="X52:Z52"/>
    <mergeCell ref="D49:F49"/>
    <mergeCell ref="I49:K49"/>
    <mergeCell ref="N49:P49"/>
    <mergeCell ref="S49:U49"/>
    <mergeCell ref="X49:Z49"/>
    <mergeCell ref="D50:F50"/>
    <mergeCell ref="I50:K50"/>
    <mergeCell ref="N50:P50"/>
    <mergeCell ref="S50:U50"/>
    <mergeCell ref="X50:Z50"/>
    <mergeCell ref="D47:F47"/>
    <mergeCell ref="I47:K47"/>
    <mergeCell ref="N47:P47"/>
    <mergeCell ref="S47:U47"/>
    <mergeCell ref="X47:Z47"/>
    <mergeCell ref="D48:F48"/>
    <mergeCell ref="I48:K48"/>
    <mergeCell ref="N48:P48"/>
    <mergeCell ref="S48:U48"/>
    <mergeCell ref="X48:Z48"/>
    <mergeCell ref="D45:F45"/>
    <mergeCell ref="I45:K45"/>
    <mergeCell ref="N45:P45"/>
    <mergeCell ref="S45:U45"/>
    <mergeCell ref="X45:Z45"/>
    <mergeCell ref="D46:F46"/>
    <mergeCell ref="I46:K46"/>
    <mergeCell ref="N46:P46"/>
    <mergeCell ref="S46:U46"/>
    <mergeCell ref="X46:Z46"/>
    <mergeCell ref="D43:F43"/>
    <mergeCell ref="I43:K43"/>
    <mergeCell ref="N43:P43"/>
    <mergeCell ref="S43:U43"/>
    <mergeCell ref="X43:Z43"/>
    <mergeCell ref="D44:F44"/>
    <mergeCell ref="I44:K44"/>
    <mergeCell ref="N44:P44"/>
    <mergeCell ref="S44:U44"/>
    <mergeCell ref="X44:Z44"/>
    <mergeCell ref="D41:F41"/>
    <mergeCell ref="I41:K41"/>
    <mergeCell ref="N41:P41"/>
    <mergeCell ref="S41:U41"/>
    <mergeCell ref="X41:Z41"/>
    <mergeCell ref="D42:F42"/>
    <mergeCell ref="I42:K42"/>
    <mergeCell ref="N42:P42"/>
    <mergeCell ref="S42:U42"/>
    <mergeCell ref="X42:Z42"/>
    <mergeCell ref="A39:AB39"/>
    <mergeCell ref="B40:F40"/>
    <mergeCell ref="G40:K40"/>
    <mergeCell ref="L40:P40"/>
    <mergeCell ref="Q40:U40"/>
    <mergeCell ref="V40:Z40"/>
    <mergeCell ref="V36:Z36"/>
    <mergeCell ref="B37:F37"/>
    <mergeCell ref="G37:K37"/>
    <mergeCell ref="L37:P37"/>
    <mergeCell ref="Q37:U37"/>
    <mergeCell ref="V37:Z37"/>
    <mergeCell ref="B35:F35"/>
    <mergeCell ref="G35:K35"/>
    <mergeCell ref="L35:P35"/>
    <mergeCell ref="Q35:U35"/>
    <mergeCell ref="V35:Z35"/>
    <mergeCell ref="AA35:AA37"/>
    <mergeCell ref="B36:F36"/>
    <mergeCell ref="G36:K36"/>
    <mergeCell ref="L36:P36"/>
    <mergeCell ref="Q36:U36"/>
    <mergeCell ref="Q17:U17"/>
    <mergeCell ref="V17:Z17"/>
    <mergeCell ref="A20:AB20"/>
    <mergeCell ref="B21:F21"/>
    <mergeCell ref="G21:K21"/>
    <mergeCell ref="L21:P21"/>
    <mergeCell ref="Q21:U21"/>
    <mergeCell ref="V21:Z21"/>
    <mergeCell ref="V2:Z2"/>
    <mergeCell ref="Q16:U16"/>
    <mergeCell ref="B18:F18"/>
    <mergeCell ref="G18:K18"/>
    <mergeCell ref="L18:P18"/>
    <mergeCell ref="Q18:U18"/>
    <mergeCell ref="V18:Z18"/>
    <mergeCell ref="B17:F17"/>
    <mergeCell ref="G17:K17"/>
    <mergeCell ref="L17:P17"/>
    <mergeCell ref="A1:AB1"/>
    <mergeCell ref="B16:F16"/>
    <mergeCell ref="B2:F2"/>
    <mergeCell ref="L16:P16"/>
    <mergeCell ref="AA16:AA18"/>
    <mergeCell ref="L2:P2"/>
    <mergeCell ref="V16:Z16"/>
    <mergeCell ref="G2:K2"/>
    <mergeCell ref="G16:K16"/>
    <mergeCell ref="Q2:U2"/>
  </mergeCells>
  <printOptions/>
  <pageMargins left="0.11811023622047245" right="0.15748031496062992" top="0.7480314960629921" bottom="0.511811023622047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2016-10-16T19:01:34Z</cp:lastPrinted>
  <dcterms:created xsi:type="dcterms:W3CDTF">2003-06-13T07:01:41Z</dcterms:created>
  <dcterms:modified xsi:type="dcterms:W3CDTF">2017-05-28T20:53:10Z</dcterms:modified>
  <cp:category/>
  <cp:version/>
  <cp:contentType/>
  <cp:contentStatus/>
</cp:coreProperties>
</file>