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T\WT 1\0002-Wyniki i analizy zawodów muchowych\2-Mistrzostwa Europy\30 ME 2026 Bośnia i Hercegowina\"/>
    </mc:Choice>
  </mc:AlternateContent>
  <xr:revisionPtr revIDLastSave="0" documentId="13_ncr:1_{52A28DBE-0B55-4458-808E-7FF1AFC836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4" i="1"/>
  <c r="AA26" i="1"/>
  <c r="G26" i="1"/>
  <c r="B26" i="1"/>
  <c r="L26" i="1"/>
  <c r="Q26" i="1"/>
  <c r="V26" i="1"/>
  <c r="AA4" i="1"/>
  <c r="AA2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</calcChain>
</file>

<file path=xl/sharedStrings.xml><?xml version="1.0" encoding="utf-8"?>
<sst xmlns="http://schemas.openxmlformats.org/spreadsheetml/2006/main" count="151" uniqueCount="127">
  <si>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</si>
  <si>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</si>
  <si>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</si>
  <si>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</si>
  <si>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</si>
  <si>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</si>
  <si>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</si>
  <si>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</si>
  <si>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</si>
  <si>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</si>
  <si>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</si>
  <si>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</si>
  <si>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</si>
  <si>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</si>
  <si>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</si>
  <si>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na 1 zaw.</t>
  </si>
  <si>
    <t>30 ME</t>
  </si>
  <si>
    <t>sektor 3</t>
  </si>
  <si>
    <t>Tura 1 - wtorek 23 VI (16.30-20.30)</t>
  </si>
  <si>
    <t>Tura 2 - środa 24 VI (16.30-20.30)</t>
  </si>
  <si>
    <t>Tura 3 - czwartek 25 VI (16.30-20.30)</t>
  </si>
  <si>
    <t>Tura 4 - piątek 26 VI (16.30-20.30)</t>
  </si>
  <si>
    <t>Alvarez Blanco Alvaro ESP</t>
  </si>
  <si>
    <t>Artarski Andrey BUL</t>
  </si>
  <si>
    <t>Bartholme Joe LUX</t>
  </si>
  <si>
    <t>Bartucz Tamas HUN</t>
  </si>
  <si>
    <t>Bonometti Andrea ITA</t>
  </si>
  <si>
    <t>Borowiec Łukasz POL</t>
  </si>
  <si>
    <t>Boudewijns Rob NED</t>
  </si>
  <si>
    <t>Bovan Sinisa BIH</t>
  </si>
  <si>
    <t>Brickler Steve LUX</t>
  </si>
  <si>
    <t>Brunelli Luigi ITA</t>
  </si>
  <si>
    <t>Bumbera Miroslav SVK</t>
  </si>
  <si>
    <t>Canovic Damir MNE</t>
  </si>
  <si>
    <t>Castellvi Homs Aleix ESP</t>
  </si>
  <si>
    <t>Castro Rodrigues Bruno Tiago POR</t>
  </si>
  <si>
    <t>Chaomlellef Ludovic FRA</t>
  </si>
  <si>
    <t>Clarke Simon ENG</t>
  </si>
  <si>
    <t>Craigs Cameron ENG</t>
  </si>
  <si>
    <t>Cunha Araujo Jorge Miguel POR</t>
  </si>
  <si>
    <t>De Jong William NED</t>
  </si>
  <si>
    <t>Devic Jovo BIH</t>
  </si>
  <si>
    <t>Dimitrijevic Aleksandar SRB</t>
  </si>
  <si>
    <t>Dimitrijevic Luka SRB</t>
  </si>
  <si>
    <t>Domingues Pereira Rui POR</t>
  </si>
  <si>
    <t>Drinan Tom IRL</t>
  </si>
  <si>
    <t>Ersbjors Andreas SWE</t>
  </si>
  <si>
    <t>Ersbjors Dan SWE</t>
  </si>
  <si>
    <t>Garcia Laseca Victor ESP</t>
  </si>
  <si>
    <t>Gasevic Aleksandar MNE</t>
  </si>
  <si>
    <t>Gates Dean IRL</t>
  </si>
  <si>
    <t>Gobetti Michele ITA</t>
  </si>
  <si>
    <t>Haapanen Joni FIN</t>
  </si>
  <si>
    <t>Heimlich Roman CZE</t>
  </si>
  <si>
    <t>Hettula Teemu FIN</t>
  </si>
  <si>
    <t>Horsky Lukas SVK</t>
  </si>
  <si>
    <t>Jakelic Marko CRO</t>
  </si>
  <si>
    <t>Jansen Peter NED</t>
  </si>
  <si>
    <t>Jareb Zeljko CRO</t>
  </si>
  <si>
    <t>Jeremic Arso MNE</t>
  </si>
  <si>
    <t>Jeremic Sasa BIH</t>
  </si>
  <si>
    <t>Kallio Kai FIN</t>
  </si>
  <si>
    <t>Kathi Laszlo HUN</t>
  </si>
  <si>
    <t>Kerkez Mile BIH</t>
  </si>
  <si>
    <t>Konieczny Grzegorz POL</t>
  </si>
  <si>
    <t>Kovacs Gergely HUN</t>
  </si>
  <si>
    <t>Kowalski Marek POL</t>
  </si>
  <si>
    <t>Lafford Kevin IRL</t>
  </si>
  <si>
    <t>Ledinsek Andrey SLO</t>
  </si>
  <si>
    <t>Librenjak Stipe CRO</t>
  </si>
  <si>
    <t>Lillie Brian ENG</t>
  </si>
  <si>
    <t>Lorang Guy LUX</t>
  </si>
  <si>
    <t>Matteotti Luca ITA</t>
  </si>
  <si>
    <t>Meagher Robbie IRL</t>
  </si>
  <si>
    <t>Metodiev Aleksandar BUL</t>
  </si>
  <si>
    <t>Micovic Radule MNE</t>
  </si>
  <si>
    <t>Mitov Marius BUL</t>
  </si>
  <si>
    <t>Moore Stan ENG</t>
  </si>
  <si>
    <t>Obruśnik Marcin POL</t>
  </si>
  <si>
    <t>Olsson Alrik SWE</t>
  </si>
  <si>
    <t>Olsson Jonas SWE</t>
  </si>
  <si>
    <t>Oosterveen Timo NED</t>
  </si>
  <si>
    <t>Orava Elias FIN</t>
  </si>
  <si>
    <t>Paljk Ambroz SLO</t>
  </si>
  <si>
    <t>Paredes Ibanez Ismael ESP</t>
  </si>
  <si>
    <t>Pastronjevic Dejan SRB</t>
  </si>
  <si>
    <t>Pauly Benjamin LUX</t>
  </si>
  <si>
    <t>Petrov Dimitar BUL</t>
  </si>
  <si>
    <t>Piekar Samuel CZE</t>
  </si>
  <si>
    <t>Pietrosino Luigi Carmine ITA</t>
  </si>
  <si>
    <t>Pleskac Antonin CZE</t>
  </si>
  <si>
    <t>Poirier Jerome FRA</t>
  </si>
  <si>
    <t>Puig Bruno FRA</t>
  </si>
  <si>
    <t>Reynolds Graham SWE</t>
  </si>
  <si>
    <t>Roza Lubos CZE</t>
  </si>
  <si>
    <t>Russell Jim IRL</t>
  </si>
  <si>
    <t>Saint Aman Emilio FRA</t>
  </si>
  <si>
    <t>Santamaria Garcia Andres ESP</t>
  </si>
  <si>
    <t>Sapulette Robert NED</t>
  </si>
  <si>
    <t>Sokolowski David CZE</t>
  </si>
  <si>
    <t>Sousa Araujo Rodrigues Antonio Jose POR</t>
  </si>
  <si>
    <t>Sparovec Rok SLO</t>
  </si>
  <si>
    <t>Spry Del ENG</t>
  </si>
  <si>
    <t>Stempel Stefan SVK</t>
  </si>
  <si>
    <t>Stoyanov Georgi BUL</t>
  </si>
  <si>
    <t>Strotz Claude LUX</t>
  </si>
  <si>
    <t>Suca Josko CRO</t>
  </si>
  <si>
    <t>Sveda Kristian SVK</t>
  </si>
  <si>
    <t>Szentivanyi Andras Antal HUN</t>
  </si>
  <si>
    <t>Teluch Roman SVK</t>
  </si>
  <si>
    <t>Tirovic Matjaz SLO</t>
  </si>
  <si>
    <t>Tosic Darjan SRB</t>
  </si>
  <si>
    <t>Toth Tibor HUN</t>
  </si>
  <si>
    <t>Valentincic Zan SLO</t>
  </si>
  <si>
    <t>Verove Julien FRA</t>
  </si>
  <si>
    <t>Voutilainen Leevi FIN</t>
  </si>
  <si>
    <t>Wilczyński Paweł POL</t>
  </si>
  <si>
    <t>Zivanovic Zoran SRB</t>
  </si>
  <si>
    <t>Zuro Rino CRO</t>
  </si>
  <si>
    <t>Średnia ryb</t>
  </si>
  <si>
    <t>Dukic Aleksandar BIH</t>
  </si>
  <si>
    <t>Aleixo Jose POR</t>
  </si>
  <si>
    <t>STATUS</t>
  </si>
  <si>
    <t>ROTACJI</t>
  </si>
  <si>
    <t>Krkanovic Radovan MNE</t>
  </si>
  <si>
    <t>Tura 5 - sobota 27 VI (11.00-15.00)</t>
  </si>
  <si>
    <t>30 Muchowe Mistrzostwa Europy 2026 Bośnia i Hercegowina - sektor 3 (jezioro Mostar) - łowienie z brzegu (4 rotacje po 45 minut: 16.30-17.15  17.35-18.20  18.40-19.25  19.45-20.30) sobota (11.00-15.00)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</si>
</sst>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6"/>
      <name val="Arial CE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2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0" fontId="2" fillId="6" borderId="2" xfId="1" applyFont="1" applyFill="1" applyBorder="1" applyAlignment="1">
      <alignment horizontal="center" vertical="center"/>
    </xf>
    <xf numFmtId="164" fontId="3" fillId="6" borderId="2" xfId="1" applyNumberFormat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"/>
  <sheetViews>
    <sheetView tabSelected="1" zoomScale="90" zoomScaleNormal="90" workbookViewId="0">
      <selection sqref="A1:AB1"/>
    </sheetView>
  </sheetViews>
  <sheetFormatPr defaultColWidth="9.109375" defaultRowHeight="10.199999999999999" x14ac:dyDescent="0.2"/>
  <cols>
    <col min="1" max="1" width="7.33203125" style="6" bestFit="1" customWidth="1"/>
    <col min="2" max="2" width="25" style="3" bestFit="1" customWidth="1"/>
    <col min="3" max="3" width="3.5546875" style="2" bestFit="1" customWidth="1"/>
    <col min="4" max="4" width="3.88671875" style="2" bestFit="1" customWidth="1"/>
    <col min="5" max="6" width="4.33203125" style="2" bestFit="1" customWidth="1"/>
    <col min="7" max="7" width="22.21875" style="2" bestFit="1" customWidth="1"/>
    <col min="8" max="8" width="3.5546875" style="2" bestFit="1" customWidth="1"/>
    <col min="9" max="9" width="3.88671875" style="7" bestFit="1" customWidth="1"/>
    <col min="10" max="11" width="4.33203125" style="2" bestFit="1" customWidth="1"/>
    <col min="12" max="12" width="19.5546875" style="2" bestFit="1" customWidth="1"/>
    <col min="13" max="13" width="3.5546875" style="2" bestFit="1" customWidth="1"/>
    <col min="14" max="14" width="3.88671875" style="7" bestFit="1" customWidth="1"/>
    <col min="15" max="16" width="4.33203125" style="2" bestFit="1" customWidth="1"/>
    <col min="17" max="17" width="22.6640625" style="2" bestFit="1" customWidth="1"/>
    <col min="18" max="18" width="3.5546875" style="2" bestFit="1" customWidth="1"/>
    <col min="19" max="19" width="3.88671875" style="7" bestFit="1" customWidth="1"/>
    <col min="20" max="21" width="4.33203125" style="2" bestFit="1" customWidth="1"/>
    <col min="22" max="22" width="30.5546875" style="2" bestFit="1" customWidth="1"/>
    <col min="23" max="23" width="3.5546875" style="2" bestFit="1" customWidth="1"/>
    <col min="24" max="24" width="3.88671875" style="7" bestFit="1" customWidth="1"/>
    <col min="25" max="26" width="4.33203125" style="2" bestFit="1" customWidth="1"/>
    <col min="27" max="27" width="8.77734375" style="2" bestFit="1" customWidth="1"/>
    <col min="28" max="28" width="6.88671875" style="2" bestFit="1" customWidth="1"/>
    <col min="29" max="16384" width="9.109375" style="3"/>
  </cols>
  <sheetData>
    <row r="1" spans="1:28" customFormat="1" ht="13.8" x14ac:dyDescent="0.25">
      <c r="A1" s="41" t="s">
        <v>126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ht="12" customHeight="1" x14ac:dyDescent="0.2">
      <c r="A2" s="8" t="s">
        <v>8</v>
      </c>
      <c r="B2" s="37" t="s">
        <v>18</v>
      </c>
      <c r="C2" s="37"/>
      <c r="D2" s="37"/>
      <c r="E2" s="37"/>
      <c r="F2" s="37"/>
      <c r="G2" s="37" t="s">
        <v>19</v>
      </c>
      <c r="H2" s="37"/>
      <c r="I2" s="37"/>
      <c r="J2" s="37"/>
      <c r="K2" s="37"/>
      <c r="L2" s="37" t="s">
        <v>20</v>
      </c>
      <c r="M2" s="37"/>
      <c r="N2" s="37"/>
      <c r="O2" s="37"/>
      <c r="P2" s="37"/>
      <c r="Q2" s="37" t="s">
        <v>21</v>
      </c>
      <c r="R2" s="37"/>
      <c r="S2" s="37"/>
      <c r="T2" s="37"/>
      <c r="U2" s="37"/>
      <c r="V2" s="37" t="s">
        <v>125</v>
      </c>
      <c r="W2" s="37"/>
      <c r="X2" s="37"/>
      <c r="Y2" s="37"/>
      <c r="Z2" s="37"/>
      <c r="AA2" s="9" t="s">
        <v>9</v>
      </c>
      <c r="AB2" s="27" t="s">
        <v>122</v>
      </c>
    </row>
    <row r="3" spans="1:28" ht="12" customHeight="1" x14ac:dyDescent="0.2">
      <c r="A3" s="9" t="s">
        <v>14</v>
      </c>
      <c r="B3" s="10" t="s">
        <v>7</v>
      </c>
      <c r="C3" s="11" t="s">
        <v>0</v>
      </c>
      <c r="D3" s="11" t="s">
        <v>1</v>
      </c>
      <c r="E3" s="11" t="s">
        <v>2</v>
      </c>
      <c r="F3" s="11" t="s">
        <v>13</v>
      </c>
      <c r="G3" s="12" t="s">
        <v>7</v>
      </c>
      <c r="H3" s="11" t="s">
        <v>0</v>
      </c>
      <c r="I3" s="13" t="s">
        <v>1</v>
      </c>
      <c r="J3" s="11" t="s">
        <v>2</v>
      </c>
      <c r="K3" s="11" t="s">
        <v>13</v>
      </c>
      <c r="L3" s="12" t="s">
        <v>7</v>
      </c>
      <c r="M3" s="11" t="s">
        <v>0</v>
      </c>
      <c r="N3" s="13" t="s">
        <v>1</v>
      </c>
      <c r="O3" s="11" t="s">
        <v>2</v>
      </c>
      <c r="P3" s="11" t="s">
        <v>13</v>
      </c>
      <c r="Q3" s="10" t="s">
        <v>7</v>
      </c>
      <c r="R3" s="11" t="s">
        <v>0</v>
      </c>
      <c r="S3" s="13" t="s">
        <v>1</v>
      </c>
      <c r="T3" s="11" t="s">
        <v>2</v>
      </c>
      <c r="U3" s="11" t="s">
        <v>13</v>
      </c>
      <c r="V3" s="10" t="s">
        <v>7</v>
      </c>
      <c r="W3" s="11" t="s">
        <v>0</v>
      </c>
      <c r="X3" s="13" t="s">
        <v>1</v>
      </c>
      <c r="Y3" s="11" t="s">
        <v>2</v>
      </c>
      <c r="Z3" s="11" t="s">
        <v>13</v>
      </c>
      <c r="AA3" s="11" t="s">
        <v>10</v>
      </c>
      <c r="AB3" s="9" t="s">
        <v>123</v>
      </c>
    </row>
    <row r="4" spans="1:28" ht="12.9" customHeight="1" x14ac:dyDescent="0.2">
      <c r="A4" s="1">
        <v>1</v>
      </c>
      <c r="B4" s="14" t="s">
        <v>52</v>
      </c>
      <c r="C4" s="15">
        <v>5</v>
      </c>
      <c r="D4" s="16">
        <v>30</v>
      </c>
      <c r="E4" s="17">
        <v>3160</v>
      </c>
      <c r="F4" s="18">
        <v>4</v>
      </c>
      <c r="G4" s="14" t="s">
        <v>56</v>
      </c>
      <c r="H4" s="15">
        <v>0</v>
      </c>
      <c r="I4" s="16"/>
      <c r="J4" s="17">
        <v>0</v>
      </c>
      <c r="K4" s="18">
        <v>20</v>
      </c>
      <c r="L4" s="14" t="s">
        <v>84</v>
      </c>
      <c r="M4" s="15">
        <v>1</v>
      </c>
      <c r="N4" s="16">
        <v>24</v>
      </c>
      <c r="O4" s="17">
        <v>580</v>
      </c>
      <c r="P4" s="18">
        <v>9</v>
      </c>
      <c r="Q4" s="14" t="s">
        <v>28</v>
      </c>
      <c r="R4" s="15">
        <v>0</v>
      </c>
      <c r="S4" s="16"/>
      <c r="T4" s="17">
        <v>0</v>
      </c>
      <c r="U4" s="18">
        <v>20</v>
      </c>
      <c r="V4" s="14" t="s">
        <v>77</v>
      </c>
      <c r="W4" s="15">
        <v>0</v>
      </c>
      <c r="X4" s="16"/>
      <c r="Y4" s="17">
        <v>0</v>
      </c>
      <c r="Z4" s="18">
        <v>20</v>
      </c>
      <c r="AA4" s="19">
        <f>SUM(C4,H4,M4,R4,W4)</f>
        <v>6</v>
      </c>
      <c r="AB4" s="1">
        <f>SUM(AA4)-6</f>
        <v>0</v>
      </c>
    </row>
    <row r="5" spans="1:28" ht="12.9" customHeight="1" x14ac:dyDescent="0.2">
      <c r="A5" s="28">
        <v>2</v>
      </c>
      <c r="B5" s="29" t="s">
        <v>117</v>
      </c>
      <c r="C5" s="30">
        <v>1</v>
      </c>
      <c r="D5" s="31">
        <v>45</v>
      </c>
      <c r="E5" s="32">
        <v>1000</v>
      </c>
      <c r="F5" s="33">
        <v>14</v>
      </c>
      <c r="G5" s="29" t="s">
        <v>109</v>
      </c>
      <c r="H5" s="30">
        <v>0</v>
      </c>
      <c r="I5" s="31"/>
      <c r="J5" s="32">
        <v>0</v>
      </c>
      <c r="K5" s="33">
        <v>20</v>
      </c>
      <c r="L5" s="29" t="s">
        <v>96</v>
      </c>
      <c r="M5" s="30">
        <v>0</v>
      </c>
      <c r="N5" s="31"/>
      <c r="O5" s="32">
        <v>0</v>
      </c>
      <c r="P5" s="33">
        <v>20</v>
      </c>
      <c r="Q5" s="29" t="s">
        <v>99</v>
      </c>
      <c r="R5" s="30">
        <v>5</v>
      </c>
      <c r="S5" s="31">
        <v>35</v>
      </c>
      <c r="T5" s="32">
        <v>3540</v>
      </c>
      <c r="U5" s="33">
        <v>1</v>
      </c>
      <c r="V5" s="29" t="s">
        <v>95</v>
      </c>
      <c r="W5" s="30">
        <v>0</v>
      </c>
      <c r="X5" s="31"/>
      <c r="Y5" s="32">
        <v>0</v>
      </c>
      <c r="Z5" s="33">
        <v>20</v>
      </c>
      <c r="AA5" s="34">
        <f t="shared" ref="AA5:AA22" si="0">SUM(C5,H5,M5,R5,W5)</f>
        <v>6</v>
      </c>
      <c r="AB5" s="28">
        <f t="shared" ref="AB5:AB23" si="1">SUM(AA5)-6</f>
        <v>0</v>
      </c>
    </row>
    <row r="6" spans="1:28" ht="12.9" customHeight="1" x14ac:dyDescent="0.2">
      <c r="A6" s="1">
        <v>3</v>
      </c>
      <c r="B6" s="14" t="s">
        <v>49</v>
      </c>
      <c r="C6" s="15">
        <v>4</v>
      </c>
      <c r="D6" s="16">
        <v>36</v>
      </c>
      <c r="E6" s="17">
        <v>3180</v>
      </c>
      <c r="F6" s="18">
        <v>3</v>
      </c>
      <c r="G6" s="14" t="s">
        <v>62</v>
      </c>
      <c r="H6" s="15">
        <v>3</v>
      </c>
      <c r="I6" s="16">
        <v>23</v>
      </c>
      <c r="J6" s="17">
        <v>1760</v>
      </c>
      <c r="K6" s="18">
        <v>3</v>
      </c>
      <c r="L6" s="14" t="s">
        <v>120</v>
      </c>
      <c r="M6" s="15">
        <v>1</v>
      </c>
      <c r="N6" s="16">
        <v>32</v>
      </c>
      <c r="O6" s="17">
        <v>740</v>
      </c>
      <c r="P6" s="18">
        <v>6</v>
      </c>
      <c r="Q6" s="14" t="s">
        <v>54</v>
      </c>
      <c r="R6" s="15">
        <v>4</v>
      </c>
      <c r="S6" s="16">
        <v>35</v>
      </c>
      <c r="T6" s="17">
        <v>2780</v>
      </c>
      <c r="U6" s="18">
        <v>2</v>
      </c>
      <c r="V6" s="14" t="s">
        <v>34</v>
      </c>
      <c r="W6" s="15">
        <v>0</v>
      </c>
      <c r="X6" s="16"/>
      <c r="Y6" s="17">
        <v>0</v>
      </c>
      <c r="Z6" s="18">
        <v>20</v>
      </c>
      <c r="AA6" s="19">
        <f t="shared" si="0"/>
        <v>12</v>
      </c>
      <c r="AB6" s="1">
        <f t="shared" si="1"/>
        <v>6</v>
      </c>
    </row>
    <row r="7" spans="1:28" ht="12.9" customHeight="1" x14ac:dyDescent="0.2">
      <c r="A7" s="28">
        <v>4</v>
      </c>
      <c r="B7" s="29" t="s">
        <v>93</v>
      </c>
      <c r="C7" s="30">
        <v>3</v>
      </c>
      <c r="D7" s="31">
        <v>42</v>
      </c>
      <c r="E7" s="32">
        <v>2060</v>
      </c>
      <c r="F7" s="33">
        <v>7</v>
      </c>
      <c r="G7" s="29" t="s">
        <v>94</v>
      </c>
      <c r="H7" s="30">
        <v>6</v>
      </c>
      <c r="I7" s="31">
        <v>32</v>
      </c>
      <c r="J7" s="32">
        <v>4060</v>
      </c>
      <c r="K7" s="33">
        <v>1</v>
      </c>
      <c r="L7" s="29" t="s">
        <v>70</v>
      </c>
      <c r="M7" s="30">
        <v>2</v>
      </c>
      <c r="N7" s="31">
        <v>30</v>
      </c>
      <c r="O7" s="32">
        <v>1280</v>
      </c>
      <c r="P7" s="33">
        <v>3</v>
      </c>
      <c r="Q7" s="29" t="s">
        <v>36</v>
      </c>
      <c r="R7" s="30">
        <v>0</v>
      </c>
      <c r="S7" s="31"/>
      <c r="T7" s="32">
        <v>0</v>
      </c>
      <c r="U7" s="33">
        <v>20</v>
      </c>
      <c r="V7" s="29" t="s">
        <v>118</v>
      </c>
      <c r="W7" s="30">
        <v>0</v>
      </c>
      <c r="X7" s="31"/>
      <c r="Y7" s="32">
        <v>0</v>
      </c>
      <c r="Z7" s="33">
        <v>20</v>
      </c>
      <c r="AA7" s="34">
        <f t="shared" si="0"/>
        <v>11</v>
      </c>
      <c r="AB7" s="28">
        <f t="shared" si="1"/>
        <v>5</v>
      </c>
    </row>
    <row r="8" spans="1:28" ht="12.9" customHeight="1" x14ac:dyDescent="0.2">
      <c r="A8" s="1">
        <v>5</v>
      </c>
      <c r="B8" s="14" t="s">
        <v>98</v>
      </c>
      <c r="C8" s="15">
        <v>1</v>
      </c>
      <c r="D8" s="16">
        <v>40</v>
      </c>
      <c r="E8" s="17">
        <v>900</v>
      </c>
      <c r="F8" s="18">
        <v>15</v>
      </c>
      <c r="G8" s="14" t="s">
        <v>87</v>
      </c>
      <c r="H8" s="15">
        <v>0</v>
      </c>
      <c r="I8" s="16"/>
      <c r="J8" s="17">
        <v>0</v>
      </c>
      <c r="K8" s="18">
        <v>20</v>
      </c>
      <c r="L8" s="14" t="s">
        <v>113</v>
      </c>
      <c r="M8" s="15">
        <v>1</v>
      </c>
      <c r="N8" s="16">
        <v>30</v>
      </c>
      <c r="O8" s="17">
        <v>700</v>
      </c>
      <c r="P8" s="18">
        <v>7</v>
      </c>
      <c r="Q8" s="14" t="s">
        <v>75</v>
      </c>
      <c r="R8" s="15">
        <v>3</v>
      </c>
      <c r="S8" s="16">
        <v>34</v>
      </c>
      <c r="T8" s="17">
        <v>1980</v>
      </c>
      <c r="U8" s="18">
        <v>4</v>
      </c>
      <c r="V8" s="14" t="s">
        <v>24</v>
      </c>
      <c r="W8" s="15">
        <v>0</v>
      </c>
      <c r="X8" s="16"/>
      <c r="Y8" s="17">
        <v>0</v>
      </c>
      <c r="Z8" s="18">
        <v>20</v>
      </c>
      <c r="AA8" s="19">
        <f t="shared" si="0"/>
        <v>5</v>
      </c>
      <c r="AB8" s="1">
        <f t="shared" si="1"/>
        <v>-1</v>
      </c>
    </row>
    <row r="9" spans="1:28" ht="12.9" customHeight="1" x14ac:dyDescent="0.2">
      <c r="A9" s="28">
        <v>6</v>
      </c>
      <c r="B9" s="29" t="s">
        <v>67</v>
      </c>
      <c r="C9" s="30">
        <v>0</v>
      </c>
      <c r="D9" s="31"/>
      <c r="E9" s="32">
        <v>0</v>
      </c>
      <c r="F9" s="33">
        <v>20</v>
      </c>
      <c r="G9" s="29" t="s">
        <v>80</v>
      </c>
      <c r="H9" s="30">
        <v>0</v>
      </c>
      <c r="I9" s="31"/>
      <c r="J9" s="32">
        <v>0</v>
      </c>
      <c r="K9" s="33">
        <v>20</v>
      </c>
      <c r="L9" s="29" t="s">
        <v>65</v>
      </c>
      <c r="M9" s="30">
        <v>1</v>
      </c>
      <c r="N9" s="31">
        <v>42</v>
      </c>
      <c r="O9" s="32">
        <v>940</v>
      </c>
      <c r="P9" s="33">
        <v>5</v>
      </c>
      <c r="Q9" s="29" t="s">
        <v>55</v>
      </c>
      <c r="R9" s="30">
        <v>2</v>
      </c>
      <c r="S9" s="31">
        <v>33</v>
      </c>
      <c r="T9" s="32">
        <v>1340</v>
      </c>
      <c r="U9" s="33">
        <v>5</v>
      </c>
      <c r="V9" s="29" t="s">
        <v>63</v>
      </c>
      <c r="W9" s="30">
        <v>0</v>
      </c>
      <c r="X9" s="31"/>
      <c r="Y9" s="32">
        <v>0</v>
      </c>
      <c r="Z9" s="33">
        <v>20</v>
      </c>
      <c r="AA9" s="34">
        <f t="shared" si="0"/>
        <v>3</v>
      </c>
      <c r="AB9" s="28">
        <f t="shared" si="1"/>
        <v>-3</v>
      </c>
    </row>
    <row r="10" spans="1:28" ht="12.9" customHeight="1" x14ac:dyDescent="0.2">
      <c r="A10" s="1">
        <v>7</v>
      </c>
      <c r="B10" s="14" t="s">
        <v>101</v>
      </c>
      <c r="C10" s="15">
        <v>3</v>
      </c>
      <c r="D10" s="16">
        <v>30</v>
      </c>
      <c r="E10" s="17">
        <v>1880</v>
      </c>
      <c r="F10" s="18">
        <v>9</v>
      </c>
      <c r="G10" s="14" t="s">
        <v>72</v>
      </c>
      <c r="H10" s="15">
        <v>0</v>
      </c>
      <c r="I10" s="16"/>
      <c r="J10" s="17">
        <v>0</v>
      </c>
      <c r="K10" s="18">
        <v>20</v>
      </c>
      <c r="L10" s="14" t="s">
        <v>115</v>
      </c>
      <c r="M10" s="15">
        <v>1</v>
      </c>
      <c r="N10" s="16">
        <v>24</v>
      </c>
      <c r="O10" s="17">
        <v>580</v>
      </c>
      <c r="P10" s="18">
        <v>9</v>
      </c>
      <c r="Q10" s="14" t="s">
        <v>111</v>
      </c>
      <c r="R10" s="15">
        <v>0</v>
      </c>
      <c r="S10" s="16"/>
      <c r="T10" s="17">
        <v>0</v>
      </c>
      <c r="U10" s="18">
        <v>20</v>
      </c>
      <c r="V10" s="14" t="s">
        <v>100</v>
      </c>
      <c r="W10" s="15">
        <v>0</v>
      </c>
      <c r="X10" s="16"/>
      <c r="Y10" s="17">
        <v>0</v>
      </c>
      <c r="Z10" s="18">
        <v>20</v>
      </c>
      <c r="AA10" s="19">
        <f t="shared" si="0"/>
        <v>4</v>
      </c>
      <c r="AB10" s="1">
        <f t="shared" si="1"/>
        <v>-2</v>
      </c>
    </row>
    <row r="11" spans="1:28" ht="12.9" customHeight="1" x14ac:dyDescent="0.2">
      <c r="A11" s="28">
        <v>8</v>
      </c>
      <c r="B11" s="29" t="s">
        <v>108</v>
      </c>
      <c r="C11" s="30">
        <v>3</v>
      </c>
      <c r="D11" s="31">
        <v>36</v>
      </c>
      <c r="E11" s="32">
        <v>1960</v>
      </c>
      <c r="F11" s="33">
        <v>8</v>
      </c>
      <c r="G11" s="29" t="s">
        <v>92</v>
      </c>
      <c r="H11" s="30">
        <v>0</v>
      </c>
      <c r="I11" s="31"/>
      <c r="J11" s="32">
        <v>0</v>
      </c>
      <c r="K11" s="33">
        <v>20</v>
      </c>
      <c r="L11" s="29" t="s">
        <v>46</v>
      </c>
      <c r="M11" s="30">
        <v>0</v>
      </c>
      <c r="N11" s="31"/>
      <c r="O11" s="32">
        <v>0</v>
      </c>
      <c r="P11" s="33">
        <v>20</v>
      </c>
      <c r="Q11" s="29" t="s">
        <v>45</v>
      </c>
      <c r="R11" s="30">
        <v>0</v>
      </c>
      <c r="S11" s="31"/>
      <c r="T11" s="32">
        <v>0</v>
      </c>
      <c r="U11" s="33">
        <v>20</v>
      </c>
      <c r="V11" s="29" t="s">
        <v>23</v>
      </c>
      <c r="W11" s="30">
        <v>0</v>
      </c>
      <c r="X11" s="31"/>
      <c r="Y11" s="32">
        <v>0</v>
      </c>
      <c r="Z11" s="33">
        <v>20</v>
      </c>
      <c r="AA11" s="34">
        <f t="shared" si="0"/>
        <v>3</v>
      </c>
      <c r="AB11" s="28">
        <f t="shared" si="1"/>
        <v>-3</v>
      </c>
    </row>
    <row r="12" spans="1:28" ht="12.9" customHeight="1" x14ac:dyDescent="0.2">
      <c r="A12" s="1">
        <v>9</v>
      </c>
      <c r="B12" s="14" t="s">
        <v>48</v>
      </c>
      <c r="C12" s="15">
        <v>5</v>
      </c>
      <c r="D12" s="16">
        <v>42</v>
      </c>
      <c r="E12" s="17">
        <v>4080</v>
      </c>
      <c r="F12" s="18">
        <v>2</v>
      </c>
      <c r="G12" s="14" t="s">
        <v>78</v>
      </c>
      <c r="H12" s="15">
        <v>3</v>
      </c>
      <c r="I12" s="16">
        <v>35</v>
      </c>
      <c r="J12" s="17">
        <v>1860</v>
      </c>
      <c r="K12" s="18">
        <v>2</v>
      </c>
      <c r="L12" s="14" t="s">
        <v>42</v>
      </c>
      <c r="M12" s="15">
        <v>0</v>
      </c>
      <c r="N12" s="16"/>
      <c r="O12" s="17">
        <v>0</v>
      </c>
      <c r="P12" s="18">
        <v>20</v>
      </c>
      <c r="Q12" s="14" t="s">
        <v>39</v>
      </c>
      <c r="R12" s="15">
        <v>1</v>
      </c>
      <c r="S12" s="16">
        <v>22</v>
      </c>
      <c r="T12" s="17">
        <v>540</v>
      </c>
      <c r="U12" s="18">
        <v>9</v>
      </c>
      <c r="V12" s="14" t="s">
        <v>61</v>
      </c>
      <c r="W12" s="15">
        <v>1</v>
      </c>
      <c r="X12" s="16">
        <v>33</v>
      </c>
      <c r="Y12" s="17">
        <v>760</v>
      </c>
      <c r="Z12" s="18">
        <v>7</v>
      </c>
      <c r="AA12" s="19">
        <f t="shared" si="0"/>
        <v>10</v>
      </c>
      <c r="AB12" s="1">
        <f t="shared" si="1"/>
        <v>4</v>
      </c>
    </row>
    <row r="13" spans="1:28" ht="12.9" customHeight="1" x14ac:dyDescent="0.2">
      <c r="A13" s="28">
        <v>10</v>
      </c>
      <c r="B13" s="29" t="s">
        <v>86</v>
      </c>
      <c r="C13" s="30">
        <v>2</v>
      </c>
      <c r="D13" s="31">
        <v>27</v>
      </c>
      <c r="E13" s="32">
        <v>1240</v>
      </c>
      <c r="F13" s="33">
        <v>13</v>
      </c>
      <c r="G13" s="29" t="s">
        <v>33</v>
      </c>
      <c r="H13" s="30">
        <v>0</v>
      </c>
      <c r="I13" s="31"/>
      <c r="J13" s="32">
        <v>0</v>
      </c>
      <c r="K13" s="33">
        <v>20</v>
      </c>
      <c r="L13" s="29" t="s">
        <v>50</v>
      </c>
      <c r="M13" s="30">
        <v>0</v>
      </c>
      <c r="N13" s="31"/>
      <c r="O13" s="32">
        <v>0</v>
      </c>
      <c r="P13" s="33">
        <v>20</v>
      </c>
      <c r="Q13" s="29" t="s">
        <v>25</v>
      </c>
      <c r="R13" s="30">
        <v>0</v>
      </c>
      <c r="S13" s="31"/>
      <c r="T13" s="32">
        <v>0</v>
      </c>
      <c r="U13" s="33">
        <v>20</v>
      </c>
      <c r="V13" s="29" t="s">
        <v>51</v>
      </c>
      <c r="W13" s="30">
        <v>2</v>
      </c>
      <c r="X13" s="31">
        <v>35</v>
      </c>
      <c r="Y13" s="32">
        <v>1500</v>
      </c>
      <c r="Z13" s="33">
        <v>2</v>
      </c>
      <c r="AA13" s="34">
        <f t="shared" si="0"/>
        <v>4</v>
      </c>
      <c r="AB13" s="28">
        <f t="shared" si="1"/>
        <v>-2</v>
      </c>
    </row>
    <row r="14" spans="1:28" ht="12.9" customHeight="1" x14ac:dyDescent="0.2">
      <c r="A14" s="1">
        <v>11</v>
      </c>
      <c r="B14" s="14" t="s">
        <v>104</v>
      </c>
      <c r="C14" s="15">
        <v>1</v>
      </c>
      <c r="D14" s="16">
        <v>25</v>
      </c>
      <c r="E14" s="17">
        <v>600</v>
      </c>
      <c r="F14" s="18">
        <v>17</v>
      </c>
      <c r="G14" s="14" t="s">
        <v>43</v>
      </c>
      <c r="H14" s="15">
        <v>0</v>
      </c>
      <c r="I14" s="16"/>
      <c r="J14" s="17">
        <v>0</v>
      </c>
      <c r="K14" s="18">
        <v>20</v>
      </c>
      <c r="L14" s="14" t="s">
        <v>64</v>
      </c>
      <c r="M14" s="15">
        <v>0</v>
      </c>
      <c r="N14" s="16"/>
      <c r="O14" s="17">
        <v>0</v>
      </c>
      <c r="P14" s="18">
        <v>20</v>
      </c>
      <c r="Q14" s="14" t="s">
        <v>47</v>
      </c>
      <c r="R14" s="15">
        <v>3</v>
      </c>
      <c r="S14" s="16">
        <v>42</v>
      </c>
      <c r="T14" s="17">
        <v>2460</v>
      </c>
      <c r="U14" s="18">
        <v>3</v>
      </c>
      <c r="V14" s="14" t="s">
        <v>110</v>
      </c>
      <c r="W14" s="15">
        <v>1</v>
      </c>
      <c r="X14" s="16">
        <v>34</v>
      </c>
      <c r="Y14" s="17">
        <v>780</v>
      </c>
      <c r="Z14" s="18">
        <v>5</v>
      </c>
      <c r="AA14" s="19">
        <f t="shared" si="0"/>
        <v>5</v>
      </c>
      <c r="AB14" s="1">
        <f t="shared" si="1"/>
        <v>-1</v>
      </c>
    </row>
    <row r="15" spans="1:28" ht="12.9" customHeight="1" x14ac:dyDescent="0.2">
      <c r="A15" s="28">
        <v>12</v>
      </c>
      <c r="B15" s="29" t="s">
        <v>88</v>
      </c>
      <c r="C15" s="30">
        <v>4</v>
      </c>
      <c r="D15" s="31">
        <v>34</v>
      </c>
      <c r="E15" s="32">
        <v>2800</v>
      </c>
      <c r="F15" s="33">
        <v>5</v>
      </c>
      <c r="G15" s="29" t="s">
        <v>44</v>
      </c>
      <c r="H15" s="30">
        <v>1</v>
      </c>
      <c r="I15" s="31">
        <v>36</v>
      </c>
      <c r="J15" s="32">
        <v>820</v>
      </c>
      <c r="K15" s="33">
        <v>5</v>
      </c>
      <c r="L15" s="29" t="s">
        <v>32</v>
      </c>
      <c r="M15" s="30">
        <v>3</v>
      </c>
      <c r="N15" s="31">
        <v>30</v>
      </c>
      <c r="O15" s="32">
        <v>2080</v>
      </c>
      <c r="P15" s="33">
        <v>2</v>
      </c>
      <c r="Q15" s="29" t="s">
        <v>60</v>
      </c>
      <c r="R15" s="30">
        <v>0</v>
      </c>
      <c r="S15" s="31"/>
      <c r="T15" s="32">
        <v>0</v>
      </c>
      <c r="U15" s="33">
        <v>20</v>
      </c>
      <c r="V15" s="29" t="s">
        <v>112</v>
      </c>
      <c r="W15" s="30">
        <v>1</v>
      </c>
      <c r="X15" s="31">
        <v>34</v>
      </c>
      <c r="Y15" s="32">
        <v>780</v>
      </c>
      <c r="Z15" s="33">
        <v>5</v>
      </c>
      <c r="AA15" s="34">
        <f t="shared" si="0"/>
        <v>9</v>
      </c>
      <c r="AB15" s="28">
        <f t="shared" si="1"/>
        <v>3</v>
      </c>
    </row>
    <row r="16" spans="1:28" ht="12.9" customHeight="1" x14ac:dyDescent="0.2">
      <c r="A16" s="1">
        <v>13</v>
      </c>
      <c r="B16" s="14" t="s">
        <v>26</v>
      </c>
      <c r="C16" s="15">
        <v>3</v>
      </c>
      <c r="D16" s="16">
        <v>27</v>
      </c>
      <c r="E16" s="17">
        <v>1840</v>
      </c>
      <c r="F16" s="18">
        <v>10</v>
      </c>
      <c r="G16" s="14" t="s">
        <v>68</v>
      </c>
      <c r="H16" s="15">
        <v>0</v>
      </c>
      <c r="I16" s="16"/>
      <c r="J16" s="17">
        <v>0</v>
      </c>
      <c r="K16" s="18">
        <v>20</v>
      </c>
      <c r="L16" s="14" t="s">
        <v>105</v>
      </c>
      <c r="M16" s="15">
        <v>0</v>
      </c>
      <c r="N16" s="16"/>
      <c r="O16" s="17">
        <v>0</v>
      </c>
      <c r="P16" s="18">
        <v>20</v>
      </c>
      <c r="Q16" s="14" t="s">
        <v>37</v>
      </c>
      <c r="R16" s="15">
        <v>0</v>
      </c>
      <c r="S16" s="16"/>
      <c r="T16" s="17">
        <v>0</v>
      </c>
      <c r="U16" s="18">
        <v>20</v>
      </c>
      <c r="V16" s="14" t="s">
        <v>124</v>
      </c>
      <c r="W16" s="15">
        <v>0</v>
      </c>
      <c r="X16" s="16"/>
      <c r="Y16" s="17">
        <v>0</v>
      </c>
      <c r="Z16" s="18">
        <v>20</v>
      </c>
      <c r="AA16" s="19">
        <f t="shared" si="0"/>
        <v>3</v>
      </c>
      <c r="AB16" s="1">
        <f t="shared" si="1"/>
        <v>-3</v>
      </c>
    </row>
    <row r="17" spans="1:28" ht="12.9" customHeight="1" x14ac:dyDescent="0.2">
      <c r="A17" s="28">
        <v>14</v>
      </c>
      <c r="B17" s="29" t="s">
        <v>27</v>
      </c>
      <c r="C17" s="30">
        <v>0</v>
      </c>
      <c r="D17" s="31"/>
      <c r="E17" s="32">
        <v>0</v>
      </c>
      <c r="F17" s="33">
        <v>20</v>
      </c>
      <c r="G17" s="29" t="s">
        <v>82</v>
      </c>
      <c r="H17" s="30">
        <v>1</v>
      </c>
      <c r="I17" s="31">
        <v>21</v>
      </c>
      <c r="J17" s="32">
        <v>520</v>
      </c>
      <c r="K17" s="33">
        <v>9</v>
      </c>
      <c r="L17" s="29" t="s">
        <v>121</v>
      </c>
      <c r="M17" s="30">
        <v>2</v>
      </c>
      <c r="N17" s="31">
        <v>25</v>
      </c>
      <c r="O17" s="32">
        <v>1160</v>
      </c>
      <c r="P17" s="33">
        <v>4</v>
      </c>
      <c r="Q17" s="29" t="s">
        <v>106</v>
      </c>
      <c r="R17" s="30">
        <v>1</v>
      </c>
      <c r="S17" s="31">
        <v>33</v>
      </c>
      <c r="T17" s="32">
        <v>760</v>
      </c>
      <c r="U17" s="33">
        <v>6</v>
      </c>
      <c r="V17" s="29" t="s">
        <v>107</v>
      </c>
      <c r="W17" s="30">
        <v>2</v>
      </c>
      <c r="X17" s="31">
        <v>43</v>
      </c>
      <c r="Y17" s="32">
        <v>1680</v>
      </c>
      <c r="Z17" s="33">
        <v>1</v>
      </c>
      <c r="AA17" s="34">
        <f t="shared" si="0"/>
        <v>6</v>
      </c>
      <c r="AB17" s="28">
        <f t="shared" si="1"/>
        <v>0</v>
      </c>
    </row>
    <row r="18" spans="1:28" ht="12.9" customHeight="1" x14ac:dyDescent="0.2">
      <c r="A18" s="1">
        <v>15</v>
      </c>
      <c r="B18" s="14" t="s">
        <v>41</v>
      </c>
      <c r="C18" s="15">
        <v>8</v>
      </c>
      <c r="D18" s="16">
        <v>32</v>
      </c>
      <c r="E18" s="17">
        <v>5220</v>
      </c>
      <c r="F18" s="18">
        <v>1</v>
      </c>
      <c r="G18" s="14" t="s">
        <v>97</v>
      </c>
      <c r="H18" s="15">
        <v>1</v>
      </c>
      <c r="I18" s="16">
        <v>28</v>
      </c>
      <c r="J18" s="17">
        <v>660</v>
      </c>
      <c r="K18" s="18">
        <v>7</v>
      </c>
      <c r="L18" s="14" t="s">
        <v>74</v>
      </c>
      <c r="M18" s="15">
        <v>0</v>
      </c>
      <c r="N18" s="16"/>
      <c r="O18" s="17">
        <v>0</v>
      </c>
      <c r="P18" s="18">
        <v>20</v>
      </c>
      <c r="Q18" s="14" t="s">
        <v>83</v>
      </c>
      <c r="R18" s="15">
        <v>0</v>
      </c>
      <c r="S18" s="16"/>
      <c r="T18" s="17">
        <v>0</v>
      </c>
      <c r="U18" s="18">
        <v>20</v>
      </c>
      <c r="V18" s="14" t="s">
        <v>85</v>
      </c>
      <c r="W18" s="15">
        <v>0</v>
      </c>
      <c r="X18" s="16"/>
      <c r="Y18" s="17">
        <v>0</v>
      </c>
      <c r="Z18" s="18">
        <v>20</v>
      </c>
      <c r="AA18" s="19">
        <f t="shared" si="0"/>
        <v>9</v>
      </c>
      <c r="AB18" s="1">
        <f t="shared" si="1"/>
        <v>3</v>
      </c>
    </row>
    <row r="19" spans="1:28" ht="12.9" customHeight="1" x14ac:dyDescent="0.2">
      <c r="A19" s="28">
        <v>16</v>
      </c>
      <c r="B19" s="29" t="s">
        <v>69</v>
      </c>
      <c r="C19" s="30">
        <v>0</v>
      </c>
      <c r="D19" s="31"/>
      <c r="E19" s="32">
        <v>0</v>
      </c>
      <c r="F19" s="33">
        <v>20</v>
      </c>
      <c r="G19" s="29" t="s">
        <v>73</v>
      </c>
      <c r="H19" s="30">
        <v>0</v>
      </c>
      <c r="I19" s="31"/>
      <c r="J19" s="32">
        <v>0</v>
      </c>
      <c r="K19" s="33">
        <v>20</v>
      </c>
      <c r="L19" s="29" t="s">
        <v>53</v>
      </c>
      <c r="M19" s="30">
        <v>3</v>
      </c>
      <c r="N19" s="31">
        <v>34</v>
      </c>
      <c r="O19" s="32">
        <v>2180</v>
      </c>
      <c r="P19" s="33">
        <v>1</v>
      </c>
      <c r="Q19" s="29" t="s">
        <v>30</v>
      </c>
      <c r="R19" s="30">
        <v>1</v>
      </c>
      <c r="S19" s="31">
        <v>28</v>
      </c>
      <c r="T19" s="32">
        <v>660</v>
      </c>
      <c r="U19" s="33">
        <v>7</v>
      </c>
      <c r="V19" s="29" t="s">
        <v>81</v>
      </c>
      <c r="W19" s="30">
        <v>0</v>
      </c>
      <c r="X19" s="31"/>
      <c r="Y19" s="32">
        <v>0</v>
      </c>
      <c r="Z19" s="33">
        <v>20</v>
      </c>
      <c r="AA19" s="34">
        <f t="shared" si="0"/>
        <v>4</v>
      </c>
      <c r="AB19" s="28">
        <f t="shared" si="1"/>
        <v>-2</v>
      </c>
    </row>
    <row r="20" spans="1:28" ht="12.9" customHeight="1" x14ac:dyDescent="0.2">
      <c r="A20" s="1">
        <v>17</v>
      </c>
      <c r="B20" s="14" t="s">
        <v>91</v>
      </c>
      <c r="C20" s="15">
        <v>2</v>
      </c>
      <c r="D20" s="16">
        <v>32</v>
      </c>
      <c r="E20" s="17">
        <v>1360</v>
      </c>
      <c r="F20" s="18">
        <v>12</v>
      </c>
      <c r="G20" s="14" t="s">
        <v>38</v>
      </c>
      <c r="H20" s="15">
        <v>1</v>
      </c>
      <c r="I20" s="16">
        <v>33</v>
      </c>
      <c r="J20" s="17">
        <v>760</v>
      </c>
      <c r="K20" s="18">
        <v>6</v>
      </c>
      <c r="L20" s="14" t="s">
        <v>31</v>
      </c>
      <c r="M20" s="15">
        <v>0</v>
      </c>
      <c r="N20" s="16"/>
      <c r="O20" s="17">
        <v>0</v>
      </c>
      <c r="P20" s="18">
        <v>20</v>
      </c>
      <c r="Q20" s="14" t="s">
        <v>22</v>
      </c>
      <c r="R20" s="15">
        <v>0</v>
      </c>
      <c r="S20" s="16"/>
      <c r="T20" s="17">
        <v>0</v>
      </c>
      <c r="U20" s="18">
        <v>20</v>
      </c>
      <c r="V20" s="14" t="s">
        <v>66</v>
      </c>
      <c r="W20" s="15">
        <v>1</v>
      </c>
      <c r="X20" s="16">
        <v>40</v>
      </c>
      <c r="Y20" s="17">
        <v>900</v>
      </c>
      <c r="Z20" s="18">
        <v>4</v>
      </c>
      <c r="AA20" s="19">
        <f t="shared" si="0"/>
        <v>4</v>
      </c>
      <c r="AB20" s="1">
        <f t="shared" si="1"/>
        <v>-2</v>
      </c>
    </row>
    <row r="21" spans="1:28" ht="12.9" customHeight="1" x14ac:dyDescent="0.2">
      <c r="A21" s="28">
        <v>18</v>
      </c>
      <c r="B21" s="29" t="s">
        <v>35</v>
      </c>
      <c r="C21" s="30">
        <v>2</v>
      </c>
      <c r="D21" s="31">
        <v>37</v>
      </c>
      <c r="E21" s="32">
        <v>1540</v>
      </c>
      <c r="F21" s="33">
        <v>11</v>
      </c>
      <c r="G21" s="29" t="s">
        <v>57</v>
      </c>
      <c r="H21" s="30">
        <v>1</v>
      </c>
      <c r="I21" s="31">
        <v>25</v>
      </c>
      <c r="J21" s="32">
        <v>600</v>
      </c>
      <c r="K21" s="33">
        <v>8</v>
      </c>
      <c r="L21" s="29" t="s">
        <v>59</v>
      </c>
      <c r="M21" s="30">
        <v>0</v>
      </c>
      <c r="N21" s="31"/>
      <c r="O21" s="32">
        <v>0</v>
      </c>
      <c r="P21" s="33">
        <v>20</v>
      </c>
      <c r="Q21" s="29" t="s">
        <v>76</v>
      </c>
      <c r="R21" s="30">
        <v>1</v>
      </c>
      <c r="S21" s="31">
        <v>27</v>
      </c>
      <c r="T21" s="32">
        <v>640</v>
      </c>
      <c r="U21" s="33">
        <v>7</v>
      </c>
      <c r="V21" s="29" t="s">
        <v>90</v>
      </c>
      <c r="W21" s="30">
        <v>1</v>
      </c>
      <c r="X21" s="31">
        <v>42</v>
      </c>
      <c r="Y21" s="32">
        <v>940</v>
      </c>
      <c r="Z21" s="33">
        <v>3</v>
      </c>
      <c r="AA21" s="34">
        <f t="shared" si="0"/>
        <v>5</v>
      </c>
      <c r="AB21" s="28">
        <f t="shared" si="1"/>
        <v>-1</v>
      </c>
    </row>
    <row r="22" spans="1:28" ht="12.9" customHeight="1" x14ac:dyDescent="0.2">
      <c r="A22" s="1">
        <v>19</v>
      </c>
      <c r="B22" s="14" t="s">
        <v>102</v>
      </c>
      <c r="C22" s="15">
        <v>4</v>
      </c>
      <c r="D22" s="16">
        <v>31</v>
      </c>
      <c r="E22" s="17">
        <v>2500</v>
      </c>
      <c r="F22" s="18">
        <v>6</v>
      </c>
      <c r="G22" s="14" t="s">
        <v>71</v>
      </c>
      <c r="H22" s="15">
        <v>0</v>
      </c>
      <c r="I22" s="16"/>
      <c r="J22" s="17">
        <v>0</v>
      </c>
      <c r="K22" s="18">
        <v>20</v>
      </c>
      <c r="L22" s="14" t="s">
        <v>58</v>
      </c>
      <c r="M22" s="15">
        <v>1</v>
      </c>
      <c r="N22" s="16">
        <v>26</v>
      </c>
      <c r="O22" s="17">
        <v>620</v>
      </c>
      <c r="P22" s="18">
        <v>8</v>
      </c>
      <c r="Q22" s="14" t="s">
        <v>89</v>
      </c>
      <c r="R22" s="15">
        <v>0</v>
      </c>
      <c r="S22" s="16"/>
      <c r="T22" s="17">
        <v>0</v>
      </c>
      <c r="U22" s="18">
        <v>20</v>
      </c>
      <c r="V22" s="14" t="s">
        <v>114</v>
      </c>
      <c r="W22" s="15">
        <v>0</v>
      </c>
      <c r="X22" s="16"/>
      <c r="Y22" s="17">
        <v>0</v>
      </c>
      <c r="Z22" s="18">
        <v>20</v>
      </c>
      <c r="AA22" s="19">
        <f t="shared" si="0"/>
        <v>5</v>
      </c>
      <c r="AB22" s="1">
        <f t="shared" si="1"/>
        <v>-1</v>
      </c>
    </row>
    <row r="23" spans="1:28" ht="12.9" customHeight="1" x14ac:dyDescent="0.2">
      <c r="A23" s="28">
        <v>20</v>
      </c>
      <c r="B23" s="29" t="s">
        <v>103</v>
      </c>
      <c r="C23" s="30">
        <v>1</v>
      </c>
      <c r="D23" s="31">
        <v>36</v>
      </c>
      <c r="E23" s="32">
        <v>820</v>
      </c>
      <c r="F23" s="33">
        <v>16</v>
      </c>
      <c r="G23" s="29" t="s">
        <v>29</v>
      </c>
      <c r="H23" s="30">
        <v>2</v>
      </c>
      <c r="I23" s="31">
        <v>25</v>
      </c>
      <c r="J23" s="32">
        <v>1180</v>
      </c>
      <c r="K23" s="33">
        <v>4</v>
      </c>
      <c r="L23" s="29" t="s">
        <v>40</v>
      </c>
      <c r="M23" s="30">
        <v>0</v>
      </c>
      <c r="N23" s="31"/>
      <c r="O23" s="32">
        <v>0</v>
      </c>
      <c r="P23" s="33">
        <v>20</v>
      </c>
      <c r="Q23" s="29" t="s">
        <v>116</v>
      </c>
      <c r="R23" s="30">
        <v>1</v>
      </c>
      <c r="S23" s="31">
        <v>22</v>
      </c>
      <c r="T23" s="32">
        <v>540</v>
      </c>
      <c r="U23" s="33">
        <v>9</v>
      </c>
      <c r="V23" s="29" t="s">
        <v>79</v>
      </c>
      <c r="W23" s="30">
        <v>0</v>
      </c>
      <c r="X23" s="31"/>
      <c r="Y23" s="32">
        <v>0</v>
      </c>
      <c r="Z23" s="33">
        <v>20</v>
      </c>
      <c r="AA23" s="34">
        <f>SUM(C23,H23,M23,R23,W23)</f>
        <v>4</v>
      </c>
      <c r="AB23" s="28">
        <f t="shared" si="1"/>
        <v>-2</v>
      </c>
    </row>
    <row r="24" spans="1:28" s="4" customFormat="1" ht="12.9" customHeight="1" x14ac:dyDescent="0.2">
      <c r="A24" s="21" t="s">
        <v>16</v>
      </c>
      <c r="B24" s="35" t="s">
        <v>3</v>
      </c>
      <c r="C24" s="35"/>
      <c r="D24" s="35"/>
      <c r="E24" s="35"/>
      <c r="F24" s="35"/>
      <c r="G24" s="35" t="s">
        <v>6</v>
      </c>
      <c r="H24" s="35"/>
      <c r="I24" s="35"/>
      <c r="J24" s="35"/>
      <c r="K24" s="35"/>
      <c r="L24" s="35" t="s">
        <v>5</v>
      </c>
      <c r="M24" s="35"/>
      <c r="N24" s="35"/>
      <c r="O24" s="35"/>
      <c r="P24" s="35"/>
      <c r="Q24" s="35" t="s">
        <v>12</v>
      </c>
      <c r="R24" s="35"/>
      <c r="S24" s="35"/>
      <c r="T24" s="35"/>
      <c r="U24" s="35"/>
      <c r="V24" s="35" t="s">
        <v>11</v>
      </c>
      <c r="W24" s="35"/>
      <c r="X24" s="35"/>
      <c r="Y24" s="35"/>
      <c r="Z24" s="35"/>
      <c r="AA24" s="22" t="s">
        <v>119</v>
      </c>
      <c r="AB24" s="20"/>
    </row>
    <row r="25" spans="1:28" s="4" customFormat="1" ht="12.9" customHeight="1" x14ac:dyDescent="0.2">
      <c r="A25" s="23">
        <v>2026</v>
      </c>
      <c r="B25" s="35" t="s">
        <v>4</v>
      </c>
      <c r="C25" s="35"/>
      <c r="D25" s="35"/>
      <c r="E25" s="35"/>
      <c r="F25" s="35"/>
      <c r="G25" s="35" t="s">
        <v>4</v>
      </c>
      <c r="H25" s="35"/>
      <c r="I25" s="35"/>
      <c r="J25" s="35"/>
      <c r="K25" s="35"/>
      <c r="L25" s="35" t="s">
        <v>4</v>
      </c>
      <c r="M25" s="35"/>
      <c r="N25" s="35"/>
      <c r="O25" s="35"/>
      <c r="P25" s="35"/>
      <c r="Q25" s="35" t="s">
        <v>4</v>
      </c>
      <c r="R25" s="35"/>
      <c r="S25" s="35"/>
      <c r="T25" s="35"/>
      <c r="U25" s="35"/>
      <c r="V25" s="35" t="s">
        <v>4</v>
      </c>
      <c r="W25" s="35"/>
      <c r="X25" s="35"/>
      <c r="Y25" s="35"/>
      <c r="Z25" s="35"/>
      <c r="AA25" s="24" t="s">
        <v>15</v>
      </c>
      <c r="AB25" s="20"/>
    </row>
    <row r="26" spans="1:28" s="4" customFormat="1" ht="12.9" customHeight="1" x14ac:dyDescent="0.2">
      <c r="A26" s="25" t="s">
        <v>17</v>
      </c>
      <c r="B26" s="38">
        <f>SUM(C4:C23)</f>
        <v>52</v>
      </c>
      <c r="C26" s="39"/>
      <c r="D26" s="39"/>
      <c r="E26" s="39"/>
      <c r="F26" s="40"/>
      <c r="G26" s="36">
        <f>SUM(H4:H23)</f>
        <v>19</v>
      </c>
      <c r="H26" s="36"/>
      <c r="I26" s="36"/>
      <c r="J26" s="36"/>
      <c r="K26" s="36"/>
      <c r="L26" s="36">
        <f>SUM(M4:M23)</f>
        <v>16</v>
      </c>
      <c r="M26" s="36"/>
      <c r="N26" s="36"/>
      <c r="O26" s="36"/>
      <c r="P26" s="36"/>
      <c r="Q26" s="36">
        <f>SUM(R4:R23)</f>
        <v>22</v>
      </c>
      <c r="R26" s="36"/>
      <c r="S26" s="36"/>
      <c r="T26" s="36"/>
      <c r="U26" s="36"/>
      <c r="V26" s="36">
        <f>SUM(W4:W23)</f>
        <v>9</v>
      </c>
      <c r="W26" s="36"/>
      <c r="X26" s="36"/>
      <c r="Y26" s="36"/>
      <c r="Z26" s="36"/>
      <c r="AA26" s="26">
        <f>SUM(AA4:AA23)/20</f>
        <v>5.9</v>
      </c>
      <c r="AB26" s="5"/>
    </row>
  </sheetData>
  <mergeCells count="21">
    <mergeCell ref="L2:P2"/>
    <mergeCell ref="G2:K2"/>
    <mergeCell ref="B26:F26"/>
    <mergeCell ref="B25:F25"/>
    <mergeCell ref="L26:P26"/>
    <mergeCell ref="A1:AB1"/>
    <mergeCell ref="Q25:U25"/>
    <mergeCell ref="L25:P25"/>
    <mergeCell ref="Q26:U26"/>
    <mergeCell ref="G25:K25"/>
    <mergeCell ref="G26:K26"/>
    <mergeCell ref="G24:K24"/>
    <mergeCell ref="V25:Z25"/>
    <mergeCell ref="V26:Z26"/>
    <mergeCell ref="L24:P24"/>
    <mergeCell ref="V2:Z2"/>
    <mergeCell ref="V24:Z24"/>
    <mergeCell ref="Q2:U2"/>
    <mergeCell ref="Q24:U24"/>
    <mergeCell ref="B2:F2"/>
    <mergeCell ref="B24:F24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2018-06-04T09:53:33Z</cp:lastPrinted>
  <dcterms:created xsi:type="dcterms:W3CDTF">2003-06-13T07:01:41Z</dcterms:created>
  <dcterms:modified xsi:type="dcterms:W3CDTF">2026-06-27T17:09:06Z</dcterms:modified>
</cp:coreProperties>
</file>