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2-Mistrzostwa Europy\22 ME 2016 Polska\"/>
    </mc:Choice>
  </mc:AlternateContent>
  <xr:revisionPtr revIDLastSave="0" documentId="13_ncr:1_{9AF48506-3563-4E11-A867-B85E4B04D6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0" i="1" l="1"/>
  <c r="Q180" i="1"/>
  <c r="L180" i="1"/>
  <c r="G180" i="1"/>
  <c r="B180" i="1"/>
  <c r="AB177" i="1"/>
  <c r="AA177" i="1"/>
  <c r="AB176" i="1"/>
  <c r="AA176" i="1"/>
  <c r="AB175" i="1"/>
  <c r="AA175" i="1"/>
  <c r="AB174" i="1"/>
  <c r="AA174" i="1"/>
  <c r="AB173" i="1"/>
  <c r="AA173" i="1"/>
  <c r="AB172" i="1"/>
  <c r="AA172" i="1"/>
  <c r="AB171" i="1"/>
  <c r="AA171" i="1"/>
  <c r="AB170" i="1"/>
  <c r="AA170" i="1"/>
  <c r="AB169" i="1"/>
  <c r="AA169" i="1"/>
  <c r="AB168" i="1"/>
  <c r="AA168" i="1"/>
  <c r="AB167" i="1"/>
  <c r="AA167" i="1"/>
  <c r="AB166" i="1"/>
  <c r="AA166" i="1"/>
  <c r="AB165" i="1"/>
  <c r="AA165" i="1"/>
  <c r="AB164" i="1"/>
  <c r="AA164" i="1"/>
  <c r="AB163" i="1"/>
  <c r="AA163" i="1"/>
  <c r="AB162" i="1"/>
  <c r="AA162" i="1"/>
  <c r="AB161" i="1"/>
  <c r="AA161" i="1"/>
  <c r="AB180" i="1" s="1"/>
  <c r="AA178" i="1" l="1"/>
  <c r="V156" i="1" l="1"/>
  <c r="Q156" i="1"/>
  <c r="L156" i="1"/>
  <c r="G156" i="1"/>
  <c r="B156" i="1"/>
  <c r="AB153" i="1"/>
  <c r="AA153" i="1"/>
  <c r="AA152" i="1"/>
  <c r="AB152" i="1" s="1"/>
  <c r="AB151" i="1"/>
  <c r="AA151" i="1"/>
  <c r="AA150" i="1"/>
  <c r="AB150" i="1" s="1"/>
  <c r="AB149" i="1"/>
  <c r="AA149" i="1"/>
  <c r="AA148" i="1"/>
  <c r="AB148" i="1" s="1"/>
  <c r="AB147" i="1"/>
  <c r="AA147" i="1"/>
  <c r="AA146" i="1"/>
  <c r="AB146" i="1" s="1"/>
  <c r="AB145" i="1"/>
  <c r="AA145" i="1"/>
  <c r="AA144" i="1"/>
  <c r="AB144" i="1" s="1"/>
  <c r="AB143" i="1"/>
  <c r="AA143" i="1"/>
  <c r="AA142" i="1"/>
  <c r="AB142" i="1" s="1"/>
  <c r="AB141" i="1"/>
  <c r="AA141" i="1"/>
  <c r="AA140" i="1"/>
  <c r="AB140" i="1" s="1"/>
  <c r="AB139" i="1"/>
  <c r="AA139" i="1"/>
  <c r="AA138" i="1"/>
  <c r="AB138" i="1" s="1"/>
  <c r="AB137" i="1"/>
  <c r="AA137" i="1"/>
  <c r="AB156" i="1" s="1"/>
  <c r="AA154" i="1" l="1"/>
  <c r="V132" i="1" l="1"/>
  <c r="Q132" i="1"/>
  <c r="L132" i="1"/>
  <c r="G132" i="1"/>
  <c r="B132" i="1"/>
  <c r="AB129" i="1"/>
  <c r="AA129" i="1"/>
  <c r="AA128" i="1"/>
  <c r="AB128" i="1" s="1"/>
  <c r="AB127" i="1"/>
  <c r="AA127" i="1"/>
  <c r="AA126" i="1"/>
  <c r="AB126" i="1" s="1"/>
  <c r="AB125" i="1"/>
  <c r="AA125" i="1"/>
  <c r="AA124" i="1"/>
  <c r="AB124" i="1" s="1"/>
  <c r="AB123" i="1"/>
  <c r="AA123" i="1"/>
  <c r="AA122" i="1"/>
  <c r="AB122" i="1" s="1"/>
  <c r="AB121" i="1"/>
  <c r="AA121" i="1"/>
  <c r="AA120" i="1"/>
  <c r="AB120" i="1" s="1"/>
  <c r="AB119" i="1"/>
  <c r="AA119" i="1"/>
  <c r="AA118" i="1"/>
  <c r="AB118" i="1" s="1"/>
  <c r="AB117" i="1"/>
  <c r="AA117" i="1"/>
  <c r="AA116" i="1"/>
  <c r="AB116" i="1" s="1"/>
  <c r="AB115" i="1"/>
  <c r="AA115" i="1"/>
  <c r="AA114" i="1"/>
  <c r="AB114" i="1" s="1"/>
  <c r="AB113" i="1"/>
  <c r="AA113" i="1"/>
  <c r="AB132" i="1" s="1"/>
  <c r="AA130" i="1" l="1"/>
  <c r="B23" i="1" l="1"/>
  <c r="AA4" i="1" l="1"/>
  <c r="AB4" i="1" l="1"/>
  <c r="V23" i="1" l="1"/>
  <c r="AA17" i="1"/>
  <c r="AB17" i="1" s="1"/>
  <c r="AA18" i="1"/>
  <c r="AB18" i="1" s="1"/>
  <c r="AA19" i="1"/>
  <c r="AB19" i="1" s="1"/>
  <c r="AA20" i="1"/>
  <c r="AB20" i="1" s="1"/>
  <c r="AA5" i="1" l="1"/>
  <c r="Q23" i="1"/>
  <c r="L23" i="1"/>
  <c r="G23" i="1"/>
  <c r="AA6" i="1"/>
  <c r="AB6" i="1" s="1"/>
  <c r="AA7" i="1"/>
  <c r="AB7" i="1" s="1"/>
  <c r="AA8" i="1"/>
  <c r="AB8" i="1" s="1"/>
  <c r="AA9" i="1"/>
  <c r="AB9" i="1" s="1"/>
  <c r="AA10" i="1"/>
  <c r="AB10" i="1" s="1"/>
  <c r="AA11" i="1"/>
  <c r="AB11" i="1" s="1"/>
  <c r="AA12" i="1"/>
  <c r="AB12" i="1" s="1"/>
  <c r="AA13" i="1"/>
  <c r="AB13" i="1" s="1"/>
  <c r="AA14" i="1"/>
  <c r="AB14" i="1" s="1"/>
  <c r="AA15" i="1"/>
  <c r="AB15" i="1" s="1"/>
  <c r="AA16" i="1"/>
  <c r="AB16" i="1" s="1"/>
  <c r="AB23" i="1" l="1"/>
  <c r="AB5" i="1"/>
  <c r="AA21" i="1"/>
</calcChain>
</file>

<file path=xl/sharedStrings.xml><?xml version="1.0" encoding="utf-8"?>
<sst xmlns="http://schemas.openxmlformats.org/spreadsheetml/2006/main" count="1045" uniqueCount="175">
  <si>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</si>
  <si>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</si>
  <si>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</si>
  <si>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</si>
  <si>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</si>
  <si>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</si>
  <si>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</si>
  <si>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</si>
  <si>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</si>
  <si>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</si>
  <si>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</si>
  <si>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</si>
  <si>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</si>
  <si>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</si>
  <si>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</si>
  <si>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Nellins ENG</t>
  </si>
  <si>
    <t>Croucher ENG</t>
  </si>
  <si>
    <t>Tweedie SCO</t>
  </si>
  <si>
    <t>Hockers BEL</t>
  </si>
  <si>
    <t>Angely FRA</t>
  </si>
  <si>
    <t>Mathieu FRA</t>
  </si>
  <si>
    <t>Drinan IRL</t>
  </si>
  <si>
    <t>Marchewka POL</t>
  </si>
  <si>
    <t>Konieczny POL</t>
  </si>
  <si>
    <t>Arends NED</t>
  </si>
  <si>
    <t>Slinger NED</t>
  </si>
  <si>
    <t>Dirks NED</t>
  </si>
  <si>
    <t>Van Dongen NED</t>
  </si>
  <si>
    <t>Bebelmans BEL</t>
  </si>
  <si>
    <t>Sabaut BEL</t>
  </si>
  <si>
    <t>Di Marco BEL</t>
  </si>
  <si>
    <t>Aguado BEL</t>
  </si>
  <si>
    <t>Jahn CZE</t>
  </si>
  <si>
    <t>Chlumsky CZE</t>
  </si>
  <si>
    <t>Senkyr CZE</t>
  </si>
  <si>
    <t>Ungr CZE</t>
  </si>
  <si>
    <t>Bangham ENG</t>
  </si>
  <si>
    <t>Cliffe ENG</t>
  </si>
  <si>
    <t>Armatys POL</t>
  </si>
  <si>
    <t>Szlachetka POL</t>
  </si>
  <si>
    <t>Zieleniak POL</t>
  </si>
  <si>
    <t>Sipponen FIN 1</t>
  </si>
  <si>
    <t>Polkki FIN 1</t>
  </si>
  <si>
    <t>Kinnunen FIN 1</t>
  </si>
  <si>
    <t>Ristolainen FIN 1</t>
  </si>
  <si>
    <t>Nieminen FIN 1</t>
  </si>
  <si>
    <t>Tuominen FIN 2</t>
  </si>
  <si>
    <t>Kilpela FIN 2</t>
  </si>
  <si>
    <t>Hynna FIN 2</t>
  </si>
  <si>
    <t>Koistinen FIN 2</t>
  </si>
  <si>
    <t>Kultanen FIN 2</t>
  </si>
  <si>
    <t>Bertilsson SWE</t>
  </si>
  <si>
    <t>Sjoberg SWE</t>
  </si>
  <si>
    <t>Asen SWE</t>
  </si>
  <si>
    <t>Lagerkvist SWE</t>
  </si>
  <si>
    <t>Dahlstrom SWE</t>
  </si>
  <si>
    <t>Walker SCO</t>
  </si>
  <si>
    <t>Cowan SCO</t>
  </si>
  <si>
    <t>Maxwell SCO</t>
  </si>
  <si>
    <t>Thorstensen NOR</t>
  </si>
  <si>
    <t>Rygh NOR</t>
  </si>
  <si>
    <t>Kaasa NOR</t>
  </si>
  <si>
    <t>Rosvoll NOR</t>
  </si>
  <si>
    <t>Nymoen NOR</t>
  </si>
  <si>
    <t>Clarholm NOR ind.</t>
  </si>
  <si>
    <t>Aurdal NOR ind.</t>
  </si>
  <si>
    <t>Laguns ŁOT</t>
  </si>
  <si>
    <t>Vecverdins ŁOT</t>
  </si>
  <si>
    <t>Gusekovs ŁOT</t>
  </si>
  <si>
    <t>Eglitis ŁOT</t>
  </si>
  <si>
    <t>Pless ŁOT</t>
  </si>
  <si>
    <t>Walsh IRL</t>
  </si>
  <si>
    <t>Driver IRL</t>
  </si>
  <si>
    <t>Bowen IRL</t>
  </si>
  <si>
    <t>Coughlan IRL</t>
  </si>
  <si>
    <t>Holmstrom SWE ind.</t>
  </si>
  <si>
    <t>Ersbjors SWE ind.</t>
  </si>
  <si>
    <t>Kuntz FRA</t>
  </si>
  <si>
    <t>Poirot FRA</t>
  </si>
  <si>
    <t>Vidal FRA</t>
  </si>
  <si>
    <t>Micovic CZA</t>
  </si>
  <si>
    <t>Rajkovic CZA</t>
  </si>
  <si>
    <t>Vulevic CZA</t>
  </si>
  <si>
    <t>Trebjesanin CZA</t>
  </si>
  <si>
    <t>Pesic CZA</t>
  </si>
  <si>
    <t>Tura 1 - środa - 5 X (8.00-11.00)</t>
  </si>
  <si>
    <t>Tura 2 - środa - 5 X (14.00-17.00)</t>
  </si>
  <si>
    <t>stanowiska</t>
  </si>
  <si>
    <t>Śr. ilość ryb</t>
  </si>
  <si>
    <t>na stan.</t>
  </si>
  <si>
    <t>Status</t>
  </si>
  <si>
    <t>Tura 3 - czwartek - 6 X (10.00-13.00)</t>
  </si>
  <si>
    <t>Tura 4 - piątek - 7 X (8.00-11.00)</t>
  </si>
  <si>
    <t>Tura 5 - piątek - 7 X (14.00-17.00)</t>
  </si>
  <si>
    <t>Hosenseidl CZE</t>
  </si>
  <si>
    <t>Pedroso POR</t>
  </si>
  <si>
    <t>Pereira POR</t>
  </si>
  <si>
    <t>Bichinho POR</t>
  </si>
  <si>
    <t>Silva POR</t>
  </si>
  <si>
    <t>Martins POR</t>
  </si>
  <si>
    <t>Martinez ESP</t>
  </si>
  <si>
    <t>Matilla ESP</t>
  </si>
  <si>
    <t>Ristolainen FIN</t>
  </si>
  <si>
    <t>Becerro ESP</t>
  </si>
  <si>
    <t>Bichincho POR</t>
  </si>
  <si>
    <t>Solsona SPA</t>
  </si>
  <si>
    <t>22 MME</t>
  </si>
  <si>
    <t>Dixon ENG</t>
  </si>
  <si>
    <t>Barrachino SPA</t>
  </si>
  <si>
    <t>Marino SWE</t>
  </si>
  <si>
    <t>Koops NED</t>
  </si>
  <si>
    <t>Mc Cabe SCO</t>
  </si>
  <si>
    <t>Matilla SPA</t>
  </si>
  <si>
    <t>Becerro SPA</t>
  </si>
  <si>
    <t>Arens NED</t>
  </si>
  <si>
    <t>Barrachina SPA</t>
  </si>
  <si>
    <t>Martinez SPA</t>
  </si>
  <si>
    <t>Gusenkovs ŁOT</t>
  </si>
  <si>
    <t>22 Muchowe Mistrzostwa Europy 2016 Polska - sektor 1 (rzeka Łupawa - od Strzyżyna do Łebienia)</t>
  </si>
  <si>
    <t>sektor 1</t>
  </si>
  <si>
    <t>zwalone drzewo</t>
  </si>
  <si>
    <t>50 m powyżej zwalonego drzewa</t>
  </si>
  <si>
    <t>kamień w wodzie</t>
  </si>
  <si>
    <t>10 m poniżej suchego drzewa</t>
  </si>
  <si>
    <t>5 m poniżej zwalonego drzewa</t>
  </si>
  <si>
    <t>20 m poniżej pochylonego drzewa</t>
  </si>
  <si>
    <t>konar w wodzie</t>
  </si>
  <si>
    <t>20 m powyżej zakrętu w lewo</t>
  </si>
  <si>
    <t>15 m poniżej zwalonego drzewa</t>
  </si>
  <si>
    <t>suche drzewo</t>
  </si>
  <si>
    <t>pochylone drzewo</t>
  </si>
  <si>
    <t>koniec stanowiska 17: zwalone drzewa</t>
  </si>
  <si>
    <t>Opis stanowisk</t>
  </si>
  <si>
    <t>22 Muchowe Mistrzostwa Europy 2016 Polska - sektor 2 (rzeka Łupawa - od Łebienia do Damnicy)</t>
  </si>
  <si>
    <t>50 m powyżej mostu kolejowego w Łebieniu</t>
  </si>
  <si>
    <t>Fereira POR</t>
  </si>
  <si>
    <t>zwalone drzewa</t>
  </si>
  <si>
    <t>koniec wyspy</t>
  </si>
  <si>
    <t>początek wyspy</t>
  </si>
  <si>
    <t>suche drzewo w wodzie</t>
  </si>
  <si>
    <t>20 m poniżej zakrętu w lewo</t>
  </si>
  <si>
    <t>Czarny Lipień dr. Zieleniaka</t>
  </si>
  <si>
    <t>10 m poniżej ujścia rzeki Charstnicy</t>
  </si>
  <si>
    <t>sektor 2</t>
  </si>
  <si>
    <t>22 Muchowe Mistrzostwa Europy 2016 Polska - sektor 3 (rzeka Łupawa - od Damnicy do Damna)</t>
  </si>
  <si>
    <t>5 m powyżej bystrzyny</t>
  </si>
  <si>
    <t>15 m powyżej wyspy</t>
  </si>
  <si>
    <t>koniec drugiej wyspy</t>
  </si>
  <si>
    <t>przewężenie rzeki</t>
  </si>
  <si>
    <t>połowa długiego zakrętu</t>
  </si>
  <si>
    <t>50 m poniżej pompy</t>
  </si>
  <si>
    <t>zwalone suche drzewa</t>
  </si>
  <si>
    <t>50 m poniżej zakrętu w prawo</t>
  </si>
  <si>
    <t>most w miejscowości Damno</t>
  </si>
  <si>
    <t>3 m poniżej suchego drzewa w wodzie</t>
  </si>
  <si>
    <t>suche drzewo w wodzie po prawej stronie</t>
  </si>
  <si>
    <t>20 m powyżej zakrętu w prawo</t>
  </si>
  <si>
    <t>Śr. Ilość ryb</t>
  </si>
  <si>
    <t>koniec stanowiska 17: suche drzewo</t>
  </si>
  <si>
    <t>sektor 3</t>
  </si>
  <si>
    <t>22 Muchowe Mistrzostwa Europy 2016 Polska - sektor 4 (rzeka Łupawa: Drzeżewo - Zgojewo - Wiatrowo)</t>
  </si>
  <si>
    <t>50 m poniżej elektrowni</t>
  </si>
  <si>
    <t>pochylone drzewa</t>
  </si>
  <si>
    <t>10 m powyżej drzewa w wodzie</t>
  </si>
  <si>
    <t>pochylone drzewa po prawej stronie</t>
  </si>
  <si>
    <t>15 m powyżej zwalonego drzewa</t>
  </si>
  <si>
    <t>początek trzcinowej wysepki</t>
  </si>
  <si>
    <t>5 m poniżej kamieni w wodzie</t>
  </si>
  <si>
    <t>pochylone suche drzewo</t>
  </si>
  <si>
    <t>koniiec wyspy</t>
  </si>
  <si>
    <t>pochylone drzewo przed rozszerzeniem</t>
  </si>
  <si>
    <t>kępa drzew</t>
  </si>
  <si>
    <t>5 m powyżej suchych krzaków</t>
  </si>
  <si>
    <t>koniec stanowiska 17: powalone drzewo</t>
  </si>
  <si>
    <t>sektor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</si>
</sst>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sz val="6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6"/>
      <color rgb="FFFF0000"/>
      <name val="Arial CE"/>
      <family val="2"/>
      <charset val="238"/>
    </font>
    <font>
      <b/>
      <sz val="7"/>
      <name val="Arial CE"/>
      <charset val="238"/>
    </font>
    <font>
      <sz val="7"/>
      <color rgb="FFFF0000"/>
      <name val="Arial CE"/>
      <family val="2"/>
      <charset val="238"/>
    </font>
    <font>
      <b/>
      <sz val="6"/>
      <name val="Arial CE"/>
      <family val="2"/>
      <charset val="238"/>
    </font>
    <font>
      <b/>
      <sz val="7"/>
      <color rgb="FFFF0000"/>
      <name val="Arial CE"/>
      <charset val="238"/>
    </font>
    <font>
      <b/>
      <sz val="6"/>
      <name val="Arial CE"/>
      <charset val="238"/>
    </font>
    <font>
      <b/>
      <sz val="8"/>
      <name val="Arial CE"/>
      <family val="2"/>
      <charset val="238"/>
    </font>
    <font>
      <sz val="6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6" fillId="4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1" fontId="7" fillId="6" borderId="4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center" vertical="center"/>
    </xf>
    <xf numFmtId="164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13" fillId="3" borderId="2" xfId="1" applyFont="1" applyFill="1" applyBorder="1" applyAlignment="1">
      <alignment horizontal="center" vertical="center"/>
    </xf>
    <xf numFmtId="164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1" fontId="9" fillId="3" borderId="2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 wrapText="1"/>
    </xf>
    <xf numFmtId="164" fontId="16" fillId="3" borderId="2" xfId="1" applyNumberFormat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1" fontId="16" fillId="3" borderId="2" xfId="1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0" fontId="3" fillId="7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1" fontId="15" fillId="6" borderId="4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0"/>
  <sheetViews>
    <sheetView tabSelected="1" zoomScale="110" zoomScaleNormal="110" workbookViewId="0">
      <selection sqref="A1:AC1"/>
    </sheetView>
  </sheetViews>
  <sheetFormatPr defaultColWidth="9.109375" defaultRowHeight="10.199999999999999" x14ac:dyDescent="0.2"/>
  <cols>
    <col min="1" max="1" width="6.5546875" style="13" bestFit="1" customWidth="1"/>
    <col min="2" max="2" width="11.6640625" style="1" bestFit="1" customWidth="1"/>
    <col min="3" max="4" width="3.21875" style="2" bestFit="1" customWidth="1"/>
    <col min="5" max="5" width="4.109375" style="2" bestFit="1" customWidth="1"/>
    <col min="6" max="6" width="3.77734375" style="2" bestFit="1" customWidth="1"/>
    <col min="7" max="7" width="11.6640625" style="2" bestFit="1" customWidth="1"/>
    <col min="8" max="9" width="3.21875" style="2" bestFit="1" customWidth="1"/>
    <col min="10" max="10" width="4.109375" style="2" bestFit="1" customWidth="1"/>
    <col min="11" max="11" width="3.77734375" style="2" bestFit="1" customWidth="1"/>
    <col min="12" max="12" width="11.6640625" style="2" bestFit="1" customWidth="1"/>
    <col min="13" max="14" width="3.21875" style="2" bestFit="1" customWidth="1"/>
    <col min="15" max="15" width="4.109375" style="2" bestFit="1" customWidth="1"/>
    <col min="16" max="16" width="3.77734375" style="2" bestFit="1" customWidth="1"/>
    <col min="17" max="17" width="11.6640625" style="2" bestFit="1" customWidth="1"/>
    <col min="18" max="19" width="3.21875" style="2" bestFit="1" customWidth="1"/>
    <col min="20" max="20" width="4.109375" style="2" bestFit="1" customWidth="1"/>
    <col min="21" max="21" width="3.77734375" style="2" bestFit="1" customWidth="1"/>
    <col min="22" max="22" width="11.6640625" style="2" bestFit="1" customWidth="1"/>
    <col min="23" max="24" width="3.21875" style="2" bestFit="1" customWidth="1"/>
    <col min="25" max="25" width="4.109375" style="2" bestFit="1" customWidth="1"/>
    <col min="26" max="26" width="3.77734375" style="2" bestFit="1" customWidth="1"/>
    <col min="27" max="27" width="5.33203125" style="2" bestFit="1" customWidth="1"/>
    <col min="28" max="28" width="8" style="1" bestFit="1" customWidth="1"/>
    <col min="29" max="29" width="28" style="1" bestFit="1" customWidth="1"/>
    <col min="30" max="16384" width="9.109375" style="1"/>
  </cols>
  <sheetData>
    <row r="1" spans="1:29" s="3" customFormat="1" ht="20.399999999999999" x14ac:dyDescent="0.25">
      <c r="A1" s="16" t="s">
        <v>118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8"/>
    </row>
    <row r="2" spans="1:29" s="5" customFormat="1" ht="12" customHeight="1" x14ac:dyDescent="0.2">
      <c r="A2" s="19" t="s">
        <v>8</v>
      </c>
      <c r="B2" s="20" t="s">
        <v>85</v>
      </c>
      <c r="C2" s="20"/>
      <c r="D2" s="20"/>
      <c r="E2" s="20"/>
      <c r="F2" s="20"/>
      <c r="G2" s="21" t="s">
        <v>86</v>
      </c>
      <c r="H2" s="21"/>
      <c r="I2" s="21"/>
      <c r="J2" s="21"/>
      <c r="K2" s="21"/>
      <c r="L2" s="21" t="s">
        <v>91</v>
      </c>
      <c r="M2" s="21"/>
      <c r="N2" s="21"/>
      <c r="O2" s="21"/>
      <c r="P2" s="21"/>
      <c r="Q2" s="21" t="s">
        <v>92</v>
      </c>
      <c r="R2" s="21"/>
      <c r="S2" s="21"/>
      <c r="T2" s="21"/>
      <c r="U2" s="21"/>
      <c r="V2" s="20" t="s">
        <v>93</v>
      </c>
      <c r="W2" s="20"/>
      <c r="X2" s="20"/>
      <c r="Y2" s="20"/>
      <c r="Z2" s="20"/>
      <c r="AA2" s="22" t="s">
        <v>9</v>
      </c>
      <c r="AB2" s="19" t="s">
        <v>90</v>
      </c>
      <c r="AC2" s="23" t="s">
        <v>132</v>
      </c>
    </row>
    <row r="3" spans="1:29" s="5" customFormat="1" ht="12" customHeight="1" x14ac:dyDescent="0.2">
      <c r="A3" s="24" t="s">
        <v>14</v>
      </c>
      <c r="B3" s="25" t="s">
        <v>7</v>
      </c>
      <c r="C3" s="26" t="s">
        <v>0</v>
      </c>
      <c r="D3" s="26" t="s">
        <v>1</v>
      </c>
      <c r="E3" s="26" t="s">
        <v>2</v>
      </c>
      <c r="F3" s="26" t="s">
        <v>13</v>
      </c>
      <c r="G3" s="27" t="s">
        <v>7</v>
      </c>
      <c r="H3" s="26" t="s">
        <v>0</v>
      </c>
      <c r="I3" s="26" t="s">
        <v>1</v>
      </c>
      <c r="J3" s="26" t="s">
        <v>2</v>
      </c>
      <c r="K3" s="26" t="s">
        <v>13</v>
      </c>
      <c r="L3" s="27" t="s">
        <v>7</v>
      </c>
      <c r="M3" s="26" t="s">
        <v>0</v>
      </c>
      <c r="N3" s="26" t="s">
        <v>1</v>
      </c>
      <c r="O3" s="26" t="s">
        <v>2</v>
      </c>
      <c r="P3" s="26" t="s">
        <v>13</v>
      </c>
      <c r="Q3" s="25" t="s">
        <v>7</v>
      </c>
      <c r="R3" s="26" t="s">
        <v>0</v>
      </c>
      <c r="S3" s="26" t="s">
        <v>1</v>
      </c>
      <c r="T3" s="26" t="s">
        <v>2</v>
      </c>
      <c r="U3" s="26" t="s">
        <v>13</v>
      </c>
      <c r="V3" s="25" t="s">
        <v>7</v>
      </c>
      <c r="W3" s="26" t="s">
        <v>0</v>
      </c>
      <c r="X3" s="26" t="s">
        <v>1</v>
      </c>
      <c r="Y3" s="26" t="s">
        <v>2</v>
      </c>
      <c r="Z3" s="26" t="s">
        <v>13</v>
      </c>
      <c r="AA3" s="26" t="s">
        <v>10</v>
      </c>
      <c r="AB3" s="24" t="s">
        <v>87</v>
      </c>
      <c r="AC3" s="28"/>
    </row>
    <row r="4" spans="1:29" ht="12.9" customHeight="1" x14ac:dyDescent="0.2">
      <c r="A4" s="50">
        <v>1</v>
      </c>
      <c r="B4" s="51" t="s">
        <v>34</v>
      </c>
      <c r="C4" s="39">
        <v>3</v>
      </c>
      <c r="D4" s="52">
        <v>34.799999999999997</v>
      </c>
      <c r="E4" s="53">
        <v>2180</v>
      </c>
      <c r="F4" s="54">
        <v>14</v>
      </c>
      <c r="G4" s="51" t="s">
        <v>105</v>
      </c>
      <c r="H4" s="39">
        <v>9</v>
      </c>
      <c r="I4" s="52">
        <v>34.6</v>
      </c>
      <c r="J4" s="53">
        <v>6500</v>
      </c>
      <c r="K4" s="54">
        <v>2</v>
      </c>
      <c r="L4" s="51" t="s">
        <v>83</v>
      </c>
      <c r="M4" s="39">
        <v>1</v>
      </c>
      <c r="N4" s="52">
        <v>29.7</v>
      </c>
      <c r="O4" s="53">
        <v>700</v>
      </c>
      <c r="P4" s="54">
        <v>15</v>
      </c>
      <c r="Q4" s="51" t="s">
        <v>56</v>
      </c>
      <c r="R4" s="39">
        <v>1</v>
      </c>
      <c r="S4" s="52">
        <v>26.5</v>
      </c>
      <c r="T4" s="53">
        <v>640</v>
      </c>
      <c r="U4" s="54">
        <v>17</v>
      </c>
      <c r="V4" s="51" t="s">
        <v>51</v>
      </c>
      <c r="W4" s="39">
        <v>1</v>
      </c>
      <c r="X4" s="52">
        <v>31</v>
      </c>
      <c r="Y4" s="53">
        <v>720</v>
      </c>
      <c r="Z4" s="54">
        <v>14</v>
      </c>
      <c r="AA4" s="43">
        <f>SUM(C4,H4,M4,R4,W4)</f>
        <v>15</v>
      </c>
      <c r="AB4" s="44">
        <f>SUM(AA4)-25</f>
        <v>-10</v>
      </c>
      <c r="AC4" s="55" t="s">
        <v>120</v>
      </c>
    </row>
    <row r="5" spans="1:29" ht="12.9" customHeight="1" x14ac:dyDescent="0.2">
      <c r="A5" s="50">
        <v>2</v>
      </c>
      <c r="B5" s="51" t="s">
        <v>78</v>
      </c>
      <c r="C5" s="39">
        <v>4</v>
      </c>
      <c r="D5" s="52">
        <v>39.799999999999997</v>
      </c>
      <c r="E5" s="53">
        <v>2940</v>
      </c>
      <c r="F5" s="54">
        <v>10</v>
      </c>
      <c r="G5" s="51" t="s">
        <v>117</v>
      </c>
      <c r="H5" s="39">
        <v>7</v>
      </c>
      <c r="I5" s="52">
        <v>33.200000000000003</v>
      </c>
      <c r="J5" s="53">
        <v>4940</v>
      </c>
      <c r="K5" s="54">
        <v>5</v>
      </c>
      <c r="L5" s="51" t="s">
        <v>43</v>
      </c>
      <c r="M5" s="39">
        <v>6</v>
      </c>
      <c r="N5" s="52">
        <v>33.799999999999997</v>
      </c>
      <c r="O5" s="53">
        <v>4280</v>
      </c>
      <c r="P5" s="54">
        <v>6</v>
      </c>
      <c r="Q5" s="51" t="s">
        <v>109</v>
      </c>
      <c r="R5" s="39">
        <v>4</v>
      </c>
      <c r="S5" s="52">
        <v>31.4</v>
      </c>
      <c r="T5" s="53">
        <v>2860</v>
      </c>
      <c r="U5" s="54">
        <v>9</v>
      </c>
      <c r="V5" s="51" t="s">
        <v>107</v>
      </c>
      <c r="W5" s="39">
        <v>2</v>
      </c>
      <c r="X5" s="52">
        <v>32</v>
      </c>
      <c r="Y5" s="53">
        <v>1480</v>
      </c>
      <c r="Z5" s="54">
        <v>12</v>
      </c>
      <c r="AA5" s="43">
        <f>SUM(C5,H5,M5,R5,W5)</f>
        <v>23</v>
      </c>
      <c r="AB5" s="44">
        <f t="shared" ref="AB5:AB20" si="0">SUM(AA5)-25</f>
        <v>-2</v>
      </c>
      <c r="AC5" s="55" t="s">
        <v>121</v>
      </c>
    </row>
    <row r="6" spans="1:29" ht="12.9" customHeight="1" x14ac:dyDescent="0.2">
      <c r="A6" s="50">
        <v>3</v>
      </c>
      <c r="B6" s="51" t="s">
        <v>95</v>
      </c>
      <c r="C6" s="39">
        <v>4</v>
      </c>
      <c r="D6" s="52">
        <v>33.200000000000003</v>
      </c>
      <c r="E6" s="53">
        <v>2920</v>
      </c>
      <c r="F6" s="54">
        <v>11</v>
      </c>
      <c r="G6" s="51" t="s">
        <v>26</v>
      </c>
      <c r="H6" s="39">
        <v>2</v>
      </c>
      <c r="I6" s="52">
        <v>34.4</v>
      </c>
      <c r="J6" s="53">
        <v>1580</v>
      </c>
      <c r="K6" s="54">
        <v>13</v>
      </c>
      <c r="L6" s="51" t="s">
        <v>111</v>
      </c>
      <c r="M6" s="39">
        <v>3</v>
      </c>
      <c r="N6" s="52">
        <v>31.1</v>
      </c>
      <c r="O6" s="53">
        <v>2160</v>
      </c>
      <c r="P6" s="54">
        <v>11</v>
      </c>
      <c r="Q6" s="51" t="s">
        <v>62</v>
      </c>
      <c r="R6" s="39">
        <v>2</v>
      </c>
      <c r="S6" s="52">
        <v>35.6</v>
      </c>
      <c r="T6" s="53">
        <v>1460</v>
      </c>
      <c r="U6" s="54">
        <v>12</v>
      </c>
      <c r="V6" s="51" t="s">
        <v>38</v>
      </c>
      <c r="W6" s="39">
        <v>10</v>
      </c>
      <c r="X6" s="52">
        <v>35.6</v>
      </c>
      <c r="Y6" s="53">
        <v>7380</v>
      </c>
      <c r="Z6" s="54">
        <v>1</v>
      </c>
      <c r="AA6" s="43">
        <f t="shared" ref="AA6:AA20" si="1">SUM(C6,H6,M6,R6,W6)</f>
        <v>21</v>
      </c>
      <c r="AB6" s="44">
        <f t="shared" si="0"/>
        <v>-4</v>
      </c>
      <c r="AC6" s="55" t="s">
        <v>120</v>
      </c>
    </row>
    <row r="7" spans="1:29" ht="12.9" customHeight="1" x14ac:dyDescent="0.2">
      <c r="A7" s="50">
        <v>4</v>
      </c>
      <c r="B7" s="51" t="s">
        <v>71</v>
      </c>
      <c r="C7" s="39">
        <v>9</v>
      </c>
      <c r="D7" s="52">
        <v>31.7</v>
      </c>
      <c r="E7" s="53">
        <v>6260</v>
      </c>
      <c r="F7" s="54">
        <v>3</v>
      </c>
      <c r="G7" s="51" t="s">
        <v>33</v>
      </c>
      <c r="H7" s="39">
        <v>8</v>
      </c>
      <c r="I7" s="52">
        <v>32.200000000000003</v>
      </c>
      <c r="J7" s="53">
        <v>5560</v>
      </c>
      <c r="K7" s="54">
        <v>3</v>
      </c>
      <c r="L7" s="51" t="s">
        <v>79</v>
      </c>
      <c r="M7" s="39">
        <v>4</v>
      </c>
      <c r="N7" s="52">
        <v>32.5</v>
      </c>
      <c r="O7" s="53">
        <v>2840</v>
      </c>
      <c r="P7" s="54">
        <v>8</v>
      </c>
      <c r="Q7" s="51" t="s">
        <v>31</v>
      </c>
      <c r="R7" s="39">
        <v>2</v>
      </c>
      <c r="S7" s="52">
        <v>31.5</v>
      </c>
      <c r="T7" s="53">
        <v>1420</v>
      </c>
      <c r="U7" s="54">
        <v>14</v>
      </c>
      <c r="V7" s="51" t="s">
        <v>41</v>
      </c>
      <c r="W7" s="39">
        <v>2</v>
      </c>
      <c r="X7" s="52">
        <v>33.4</v>
      </c>
      <c r="Y7" s="53">
        <v>1520</v>
      </c>
      <c r="Z7" s="54">
        <v>11</v>
      </c>
      <c r="AA7" s="43">
        <f t="shared" si="1"/>
        <v>25</v>
      </c>
      <c r="AB7" s="44">
        <f t="shared" si="0"/>
        <v>0</v>
      </c>
      <c r="AC7" s="55" t="s">
        <v>120</v>
      </c>
    </row>
    <row r="8" spans="1:29" ht="12.9" customHeight="1" x14ac:dyDescent="0.2">
      <c r="A8" s="50">
        <v>5</v>
      </c>
      <c r="B8" s="51" t="s">
        <v>52</v>
      </c>
      <c r="C8" s="39">
        <v>4</v>
      </c>
      <c r="D8" s="52">
        <v>31.2</v>
      </c>
      <c r="E8" s="53">
        <v>2680</v>
      </c>
      <c r="F8" s="54">
        <v>13</v>
      </c>
      <c r="G8" s="51" t="s">
        <v>40</v>
      </c>
      <c r="H8" s="39">
        <v>11</v>
      </c>
      <c r="I8" s="52">
        <v>34.4</v>
      </c>
      <c r="J8" s="53">
        <v>7720</v>
      </c>
      <c r="K8" s="54">
        <v>1</v>
      </c>
      <c r="L8" s="51" t="s">
        <v>61</v>
      </c>
      <c r="M8" s="39">
        <v>2</v>
      </c>
      <c r="N8" s="52">
        <v>31</v>
      </c>
      <c r="O8" s="53">
        <v>1360</v>
      </c>
      <c r="P8" s="54">
        <v>13</v>
      </c>
      <c r="Q8" s="51" t="s">
        <v>114</v>
      </c>
      <c r="R8" s="39">
        <v>4</v>
      </c>
      <c r="S8" s="52">
        <v>32.5</v>
      </c>
      <c r="T8" s="53">
        <v>2920</v>
      </c>
      <c r="U8" s="54">
        <v>8</v>
      </c>
      <c r="V8" s="51" t="s">
        <v>76</v>
      </c>
      <c r="W8" s="39">
        <v>3</v>
      </c>
      <c r="X8" s="52">
        <v>32</v>
      </c>
      <c r="Y8" s="53">
        <v>2100</v>
      </c>
      <c r="Z8" s="54">
        <v>9</v>
      </c>
      <c r="AA8" s="43">
        <f t="shared" si="1"/>
        <v>24</v>
      </c>
      <c r="AB8" s="44">
        <f t="shared" si="0"/>
        <v>-1</v>
      </c>
      <c r="AC8" s="55" t="s">
        <v>122</v>
      </c>
    </row>
    <row r="9" spans="1:29" ht="12.9" customHeight="1" x14ac:dyDescent="0.2">
      <c r="A9" s="50">
        <v>6</v>
      </c>
      <c r="B9" s="51" t="s">
        <v>81</v>
      </c>
      <c r="C9" s="39">
        <v>4</v>
      </c>
      <c r="D9" s="52">
        <v>30.2</v>
      </c>
      <c r="E9" s="53">
        <v>2800</v>
      </c>
      <c r="F9" s="54">
        <v>12</v>
      </c>
      <c r="G9" s="51" t="s">
        <v>102</v>
      </c>
      <c r="H9" s="39">
        <v>6</v>
      </c>
      <c r="I9" s="52">
        <v>36.1</v>
      </c>
      <c r="J9" s="53">
        <v>4380</v>
      </c>
      <c r="K9" s="54">
        <v>7</v>
      </c>
      <c r="L9" s="51" t="s">
        <v>112</v>
      </c>
      <c r="M9" s="39">
        <v>4</v>
      </c>
      <c r="N9" s="52">
        <v>32.1</v>
      </c>
      <c r="O9" s="53">
        <v>2800</v>
      </c>
      <c r="P9" s="54">
        <v>9</v>
      </c>
      <c r="Q9" s="51" t="s">
        <v>99</v>
      </c>
      <c r="R9" s="39">
        <v>7</v>
      </c>
      <c r="S9" s="52">
        <v>38.6</v>
      </c>
      <c r="T9" s="53">
        <v>5060</v>
      </c>
      <c r="U9" s="54">
        <v>5</v>
      </c>
      <c r="V9" s="51" t="s">
        <v>69</v>
      </c>
      <c r="W9" s="39">
        <v>1</v>
      </c>
      <c r="X9" s="52">
        <v>29.6</v>
      </c>
      <c r="Y9" s="53">
        <v>700</v>
      </c>
      <c r="Z9" s="54">
        <v>15</v>
      </c>
      <c r="AA9" s="43">
        <f t="shared" si="1"/>
        <v>22</v>
      </c>
      <c r="AB9" s="44">
        <f t="shared" si="0"/>
        <v>-3</v>
      </c>
      <c r="AC9" s="55" t="s">
        <v>123</v>
      </c>
    </row>
    <row r="10" spans="1:29" ht="12.9" customHeight="1" x14ac:dyDescent="0.2">
      <c r="A10" s="50">
        <v>7</v>
      </c>
      <c r="B10" s="51" t="s">
        <v>47</v>
      </c>
      <c r="C10" s="39">
        <v>3</v>
      </c>
      <c r="D10" s="52">
        <v>29.5</v>
      </c>
      <c r="E10" s="53">
        <v>2020</v>
      </c>
      <c r="F10" s="54">
        <v>16</v>
      </c>
      <c r="G10" s="51" t="s">
        <v>55</v>
      </c>
      <c r="H10" s="39">
        <v>0</v>
      </c>
      <c r="I10" s="52"/>
      <c r="J10" s="53"/>
      <c r="K10" s="54">
        <v>17</v>
      </c>
      <c r="L10" s="51" t="s">
        <v>30</v>
      </c>
      <c r="M10" s="39">
        <v>7</v>
      </c>
      <c r="N10" s="52">
        <v>30.4</v>
      </c>
      <c r="O10" s="53">
        <v>4880</v>
      </c>
      <c r="P10" s="54">
        <v>4</v>
      </c>
      <c r="Q10" s="51" t="s">
        <v>74</v>
      </c>
      <c r="R10" s="39">
        <v>7</v>
      </c>
      <c r="S10" s="52">
        <v>30.4</v>
      </c>
      <c r="T10" s="53">
        <v>4660</v>
      </c>
      <c r="U10" s="54">
        <v>6</v>
      </c>
      <c r="V10" s="51" t="s">
        <v>60</v>
      </c>
      <c r="W10" s="39">
        <v>4</v>
      </c>
      <c r="X10" s="52">
        <v>34.1</v>
      </c>
      <c r="Y10" s="53">
        <v>2840</v>
      </c>
      <c r="Z10" s="54">
        <v>7</v>
      </c>
      <c r="AA10" s="43">
        <f t="shared" si="1"/>
        <v>21</v>
      </c>
      <c r="AB10" s="44">
        <f t="shared" si="0"/>
        <v>-4</v>
      </c>
      <c r="AC10" s="55" t="s">
        <v>122</v>
      </c>
    </row>
    <row r="11" spans="1:29" ht="12.9" customHeight="1" x14ac:dyDescent="0.2">
      <c r="A11" s="50">
        <v>8</v>
      </c>
      <c r="B11" s="51" t="s">
        <v>15</v>
      </c>
      <c r="C11" s="39">
        <v>8</v>
      </c>
      <c r="D11" s="52">
        <v>33.5</v>
      </c>
      <c r="E11" s="53">
        <v>5400</v>
      </c>
      <c r="F11" s="54">
        <v>6</v>
      </c>
      <c r="G11" s="51" t="s">
        <v>65</v>
      </c>
      <c r="H11" s="39">
        <v>3</v>
      </c>
      <c r="I11" s="52">
        <v>33.4</v>
      </c>
      <c r="J11" s="53">
        <v>2120</v>
      </c>
      <c r="K11" s="54">
        <v>12</v>
      </c>
      <c r="L11" s="51" t="s">
        <v>32</v>
      </c>
      <c r="M11" s="39">
        <v>16</v>
      </c>
      <c r="N11" s="52">
        <v>34.6</v>
      </c>
      <c r="O11" s="53">
        <v>11100</v>
      </c>
      <c r="P11" s="54">
        <v>1</v>
      </c>
      <c r="Q11" s="51" t="s">
        <v>70</v>
      </c>
      <c r="R11" s="39">
        <v>3</v>
      </c>
      <c r="S11" s="52">
        <v>30</v>
      </c>
      <c r="T11" s="53">
        <v>2080</v>
      </c>
      <c r="U11" s="54">
        <v>11</v>
      </c>
      <c r="V11" s="51" t="s">
        <v>96</v>
      </c>
      <c r="W11" s="39">
        <v>1</v>
      </c>
      <c r="X11" s="52">
        <v>26.4</v>
      </c>
      <c r="Y11" s="53">
        <v>640</v>
      </c>
      <c r="Z11" s="54">
        <v>17</v>
      </c>
      <c r="AA11" s="43">
        <f t="shared" si="1"/>
        <v>31</v>
      </c>
      <c r="AB11" s="44">
        <f t="shared" si="0"/>
        <v>6</v>
      </c>
      <c r="AC11" s="55" t="s">
        <v>124</v>
      </c>
    </row>
    <row r="12" spans="1:29" ht="12.9" customHeight="1" x14ac:dyDescent="0.2">
      <c r="A12" s="50">
        <v>9</v>
      </c>
      <c r="B12" s="51" t="s">
        <v>18</v>
      </c>
      <c r="C12" s="39">
        <v>7</v>
      </c>
      <c r="D12" s="52">
        <v>32</v>
      </c>
      <c r="E12" s="53">
        <v>4780</v>
      </c>
      <c r="F12" s="54">
        <v>7</v>
      </c>
      <c r="G12" s="51" t="s">
        <v>48</v>
      </c>
      <c r="H12" s="39">
        <v>5</v>
      </c>
      <c r="I12" s="52">
        <v>30</v>
      </c>
      <c r="J12" s="53">
        <v>3380</v>
      </c>
      <c r="K12" s="54">
        <v>11</v>
      </c>
      <c r="L12" s="51" t="s">
        <v>23</v>
      </c>
      <c r="M12" s="39">
        <v>13</v>
      </c>
      <c r="N12" s="52">
        <v>33.1</v>
      </c>
      <c r="O12" s="53">
        <v>8940</v>
      </c>
      <c r="P12" s="54">
        <v>2</v>
      </c>
      <c r="Q12" s="51" t="s">
        <v>115</v>
      </c>
      <c r="R12" s="39">
        <v>10</v>
      </c>
      <c r="S12" s="52">
        <v>32</v>
      </c>
      <c r="T12" s="53">
        <v>6900</v>
      </c>
      <c r="U12" s="54">
        <v>3</v>
      </c>
      <c r="V12" s="51" t="s">
        <v>73</v>
      </c>
      <c r="W12" s="39">
        <v>6</v>
      </c>
      <c r="X12" s="52">
        <v>29.9</v>
      </c>
      <c r="Y12" s="53">
        <v>4000</v>
      </c>
      <c r="Z12" s="54">
        <v>4</v>
      </c>
      <c r="AA12" s="43">
        <f t="shared" si="1"/>
        <v>41</v>
      </c>
      <c r="AB12" s="44">
        <f t="shared" si="0"/>
        <v>16</v>
      </c>
      <c r="AC12" s="55" t="s">
        <v>125</v>
      </c>
    </row>
    <row r="13" spans="1:29" ht="12.9" customHeight="1" x14ac:dyDescent="0.2">
      <c r="A13" s="50">
        <v>10</v>
      </c>
      <c r="B13" s="51" t="s">
        <v>27</v>
      </c>
      <c r="C13" s="39">
        <v>6</v>
      </c>
      <c r="D13" s="52">
        <v>34.4</v>
      </c>
      <c r="E13" s="53">
        <v>4380</v>
      </c>
      <c r="F13" s="54">
        <v>9</v>
      </c>
      <c r="G13" s="51" t="s">
        <v>19</v>
      </c>
      <c r="H13" s="39">
        <v>7</v>
      </c>
      <c r="I13" s="52">
        <v>33.1</v>
      </c>
      <c r="J13" s="53">
        <v>4880</v>
      </c>
      <c r="K13" s="54">
        <v>6</v>
      </c>
      <c r="L13" s="51" t="s">
        <v>36</v>
      </c>
      <c r="M13" s="39">
        <v>9</v>
      </c>
      <c r="N13" s="52">
        <v>30.5</v>
      </c>
      <c r="O13" s="53">
        <v>6340</v>
      </c>
      <c r="P13" s="54">
        <v>3</v>
      </c>
      <c r="Q13" s="51" t="s">
        <v>80</v>
      </c>
      <c r="R13" s="39">
        <v>2</v>
      </c>
      <c r="S13" s="52">
        <v>31.7</v>
      </c>
      <c r="T13" s="53">
        <v>1460</v>
      </c>
      <c r="U13" s="54">
        <v>12</v>
      </c>
      <c r="V13" s="51" t="s">
        <v>17</v>
      </c>
      <c r="W13" s="39">
        <v>3</v>
      </c>
      <c r="X13" s="52">
        <v>31.7</v>
      </c>
      <c r="Y13" s="53">
        <v>2080</v>
      </c>
      <c r="Z13" s="54">
        <v>10</v>
      </c>
      <c r="AA13" s="43">
        <f t="shared" si="1"/>
        <v>27</v>
      </c>
      <c r="AB13" s="44">
        <f t="shared" si="0"/>
        <v>2</v>
      </c>
      <c r="AC13" s="55" t="s">
        <v>120</v>
      </c>
    </row>
    <row r="14" spans="1:29" ht="12.9" customHeight="1" x14ac:dyDescent="0.2">
      <c r="A14" s="50">
        <v>11</v>
      </c>
      <c r="B14" s="51" t="s">
        <v>113</v>
      </c>
      <c r="C14" s="39">
        <v>13</v>
      </c>
      <c r="D14" s="52">
        <v>32.5</v>
      </c>
      <c r="E14" s="53">
        <v>8800</v>
      </c>
      <c r="F14" s="54">
        <v>1</v>
      </c>
      <c r="G14" s="51" t="s">
        <v>59</v>
      </c>
      <c r="H14" s="39">
        <v>1</v>
      </c>
      <c r="I14" s="52">
        <v>32.5</v>
      </c>
      <c r="J14" s="53">
        <v>760</v>
      </c>
      <c r="K14" s="54">
        <v>16</v>
      </c>
      <c r="L14" s="51" t="s">
        <v>21</v>
      </c>
      <c r="M14" s="39">
        <v>5</v>
      </c>
      <c r="N14" s="52">
        <v>31.1</v>
      </c>
      <c r="O14" s="53">
        <v>3360</v>
      </c>
      <c r="P14" s="54">
        <v>7</v>
      </c>
      <c r="Q14" s="51" t="s">
        <v>22</v>
      </c>
      <c r="R14" s="39">
        <v>11</v>
      </c>
      <c r="S14" s="52">
        <v>33.5</v>
      </c>
      <c r="T14" s="53">
        <v>7560</v>
      </c>
      <c r="U14" s="54">
        <v>1</v>
      </c>
      <c r="V14" s="51" t="s">
        <v>46</v>
      </c>
      <c r="W14" s="39">
        <v>4</v>
      </c>
      <c r="X14" s="52">
        <v>33.5</v>
      </c>
      <c r="Y14" s="53">
        <v>2840</v>
      </c>
      <c r="Z14" s="54">
        <v>7</v>
      </c>
      <c r="AA14" s="43">
        <f t="shared" si="1"/>
        <v>34</v>
      </c>
      <c r="AB14" s="44">
        <f t="shared" si="0"/>
        <v>9</v>
      </c>
      <c r="AC14" s="55" t="s">
        <v>126</v>
      </c>
    </row>
    <row r="15" spans="1:29" ht="12.9" customHeight="1" x14ac:dyDescent="0.2">
      <c r="A15" s="50">
        <v>12</v>
      </c>
      <c r="B15" s="51" t="s">
        <v>45</v>
      </c>
      <c r="C15" s="39">
        <v>8</v>
      </c>
      <c r="D15" s="52">
        <v>34.5</v>
      </c>
      <c r="E15" s="53">
        <v>5460</v>
      </c>
      <c r="F15" s="54">
        <v>4</v>
      </c>
      <c r="G15" s="51" t="s">
        <v>37</v>
      </c>
      <c r="H15" s="39">
        <v>5</v>
      </c>
      <c r="I15" s="52">
        <v>33.200000000000003</v>
      </c>
      <c r="J15" s="53">
        <v>3500</v>
      </c>
      <c r="K15" s="54">
        <v>10</v>
      </c>
      <c r="L15" s="51" t="s">
        <v>66</v>
      </c>
      <c r="M15" s="39">
        <v>3</v>
      </c>
      <c r="N15" s="52">
        <v>31.6</v>
      </c>
      <c r="O15" s="53">
        <v>2140</v>
      </c>
      <c r="P15" s="54">
        <v>12</v>
      </c>
      <c r="Q15" s="51" t="s">
        <v>94</v>
      </c>
      <c r="R15" s="39">
        <v>10</v>
      </c>
      <c r="S15" s="52">
        <v>34.200000000000003</v>
      </c>
      <c r="T15" s="53">
        <v>7180</v>
      </c>
      <c r="U15" s="54">
        <v>2</v>
      </c>
      <c r="V15" s="51" t="s">
        <v>28</v>
      </c>
      <c r="W15" s="39">
        <v>1</v>
      </c>
      <c r="X15" s="52">
        <v>28.5</v>
      </c>
      <c r="Y15" s="53">
        <v>680</v>
      </c>
      <c r="Z15" s="54">
        <v>16</v>
      </c>
      <c r="AA15" s="43">
        <f t="shared" si="1"/>
        <v>27</v>
      </c>
      <c r="AB15" s="44">
        <f t="shared" si="0"/>
        <v>2</v>
      </c>
      <c r="AC15" s="55" t="s">
        <v>127</v>
      </c>
    </row>
    <row r="16" spans="1:29" ht="12.9" customHeight="1" x14ac:dyDescent="0.2">
      <c r="A16" s="50">
        <v>13</v>
      </c>
      <c r="B16" s="51" t="s">
        <v>39</v>
      </c>
      <c r="C16" s="39">
        <v>11</v>
      </c>
      <c r="D16" s="52">
        <v>30.8</v>
      </c>
      <c r="E16" s="53">
        <v>7340</v>
      </c>
      <c r="F16" s="54">
        <v>2</v>
      </c>
      <c r="G16" s="51" t="s">
        <v>97</v>
      </c>
      <c r="H16" s="39">
        <v>6</v>
      </c>
      <c r="I16" s="52">
        <v>32</v>
      </c>
      <c r="J16" s="53">
        <v>4160</v>
      </c>
      <c r="K16" s="54">
        <v>8</v>
      </c>
      <c r="L16" s="51" t="s">
        <v>50</v>
      </c>
      <c r="M16" s="39">
        <v>2</v>
      </c>
      <c r="N16" s="52">
        <v>29</v>
      </c>
      <c r="O16" s="53">
        <v>1300</v>
      </c>
      <c r="P16" s="54">
        <v>14</v>
      </c>
      <c r="Q16" s="51" t="s">
        <v>54</v>
      </c>
      <c r="R16" s="39">
        <v>6</v>
      </c>
      <c r="S16" s="52">
        <v>31.5</v>
      </c>
      <c r="T16" s="53">
        <v>3980</v>
      </c>
      <c r="U16" s="54">
        <v>7</v>
      </c>
      <c r="V16" s="51" t="s">
        <v>84</v>
      </c>
      <c r="W16" s="39">
        <v>5</v>
      </c>
      <c r="X16" s="52">
        <v>31.8</v>
      </c>
      <c r="Y16" s="53">
        <v>3520</v>
      </c>
      <c r="Z16" s="54">
        <v>5</v>
      </c>
      <c r="AA16" s="43">
        <f t="shared" si="1"/>
        <v>30</v>
      </c>
      <c r="AB16" s="44">
        <f>SUM(AA16)-25</f>
        <v>5</v>
      </c>
      <c r="AC16" s="55" t="s">
        <v>128</v>
      </c>
    </row>
    <row r="17" spans="1:29" ht="12.9" customHeight="1" x14ac:dyDescent="0.2">
      <c r="A17" s="50">
        <v>14</v>
      </c>
      <c r="B17" s="51" t="s">
        <v>64</v>
      </c>
      <c r="C17" s="39">
        <v>8</v>
      </c>
      <c r="D17" s="52">
        <v>37</v>
      </c>
      <c r="E17" s="53">
        <v>5460</v>
      </c>
      <c r="F17" s="54">
        <v>4</v>
      </c>
      <c r="G17" s="51" t="s">
        <v>29</v>
      </c>
      <c r="H17" s="39">
        <v>8</v>
      </c>
      <c r="I17" s="52">
        <v>30.3</v>
      </c>
      <c r="J17" s="53">
        <v>5400</v>
      </c>
      <c r="K17" s="54">
        <v>4</v>
      </c>
      <c r="L17" s="51" t="s">
        <v>110</v>
      </c>
      <c r="M17" s="39">
        <v>7</v>
      </c>
      <c r="N17" s="52">
        <v>34</v>
      </c>
      <c r="O17" s="53">
        <v>4680</v>
      </c>
      <c r="P17" s="54">
        <v>5</v>
      </c>
      <c r="Q17" s="51" t="s">
        <v>20</v>
      </c>
      <c r="R17" s="39">
        <v>8</v>
      </c>
      <c r="S17" s="52">
        <v>33</v>
      </c>
      <c r="T17" s="53">
        <v>5620</v>
      </c>
      <c r="U17" s="54">
        <v>4</v>
      </c>
      <c r="V17" s="51" t="s">
        <v>116</v>
      </c>
      <c r="W17" s="39">
        <v>6</v>
      </c>
      <c r="X17" s="52">
        <v>35</v>
      </c>
      <c r="Y17" s="53">
        <v>4260</v>
      </c>
      <c r="Z17" s="54">
        <v>3</v>
      </c>
      <c r="AA17" s="43">
        <f t="shared" si="1"/>
        <v>37</v>
      </c>
      <c r="AB17" s="44">
        <f t="shared" si="0"/>
        <v>12</v>
      </c>
      <c r="AC17" s="55" t="s">
        <v>129</v>
      </c>
    </row>
    <row r="18" spans="1:29" ht="12.9" customHeight="1" x14ac:dyDescent="0.2">
      <c r="A18" s="50">
        <v>15</v>
      </c>
      <c r="B18" s="51" t="s">
        <v>57</v>
      </c>
      <c r="C18" s="39">
        <v>3</v>
      </c>
      <c r="D18" s="52">
        <v>31</v>
      </c>
      <c r="E18" s="53">
        <v>2100</v>
      </c>
      <c r="F18" s="54">
        <v>15</v>
      </c>
      <c r="G18" s="51" t="s">
        <v>72</v>
      </c>
      <c r="H18" s="39">
        <v>6</v>
      </c>
      <c r="I18" s="52">
        <v>31.6</v>
      </c>
      <c r="J18" s="53">
        <v>4000</v>
      </c>
      <c r="K18" s="54">
        <v>9</v>
      </c>
      <c r="L18" s="51" t="s">
        <v>53</v>
      </c>
      <c r="M18" s="39">
        <v>4</v>
      </c>
      <c r="N18" s="52">
        <v>28.5</v>
      </c>
      <c r="O18" s="53">
        <v>2620</v>
      </c>
      <c r="P18" s="54">
        <v>10</v>
      </c>
      <c r="Q18" s="51" t="s">
        <v>16</v>
      </c>
      <c r="R18" s="39">
        <v>2</v>
      </c>
      <c r="S18" s="52">
        <v>27.7</v>
      </c>
      <c r="T18" s="53">
        <v>1320</v>
      </c>
      <c r="U18" s="54">
        <v>15</v>
      </c>
      <c r="V18" s="51" t="s">
        <v>35</v>
      </c>
      <c r="W18" s="39">
        <v>9</v>
      </c>
      <c r="X18" s="52">
        <v>35.5</v>
      </c>
      <c r="Y18" s="53">
        <v>6520</v>
      </c>
      <c r="Z18" s="54">
        <v>2</v>
      </c>
      <c r="AA18" s="43">
        <f t="shared" si="1"/>
        <v>24</v>
      </c>
      <c r="AB18" s="44">
        <f t="shared" si="0"/>
        <v>-1</v>
      </c>
      <c r="AC18" s="55" t="s">
        <v>130</v>
      </c>
    </row>
    <row r="19" spans="1:29" ht="12.9" customHeight="1" x14ac:dyDescent="0.2">
      <c r="A19" s="50">
        <v>16</v>
      </c>
      <c r="B19" s="51" t="s">
        <v>67</v>
      </c>
      <c r="C19" s="39">
        <v>7</v>
      </c>
      <c r="D19" s="52">
        <v>30</v>
      </c>
      <c r="E19" s="53">
        <v>4600</v>
      </c>
      <c r="F19" s="54">
        <v>8</v>
      </c>
      <c r="G19" s="51" t="s">
        <v>82</v>
      </c>
      <c r="H19" s="39">
        <v>2</v>
      </c>
      <c r="I19" s="52">
        <v>27.6</v>
      </c>
      <c r="J19" s="53">
        <v>1260</v>
      </c>
      <c r="K19" s="54">
        <v>14</v>
      </c>
      <c r="L19" s="51" t="s">
        <v>98</v>
      </c>
      <c r="M19" s="39">
        <v>0</v>
      </c>
      <c r="N19" s="52"/>
      <c r="O19" s="53"/>
      <c r="P19" s="54">
        <v>17</v>
      </c>
      <c r="Q19" s="51" t="s">
        <v>42</v>
      </c>
      <c r="R19" s="39">
        <v>4</v>
      </c>
      <c r="S19" s="52">
        <v>34.799999999999997</v>
      </c>
      <c r="T19" s="53">
        <v>2680</v>
      </c>
      <c r="U19" s="54">
        <v>9</v>
      </c>
      <c r="V19" s="51" t="s">
        <v>77</v>
      </c>
      <c r="W19" s="39">
        <v>5</v>
      </c>
      <c r="X19" s="52">
        <v>32.6</v>
      </c>
      <c r="Y19" s="53">
        <v>3500</v>
      </c>
      <c r="Z19" s="54">
        <v>6</v>
      </c>
      <c r="AA19" s="43">
        <f t="shared" si="1"/>
        <v>18</v>
      </c>
      <c r="AB19" s="44">
        <f t="shared" si="0"/>
        <v>-7</v>
      </c>
      <c r="AC19" s="55" t="s">
        <v>130</v>
      </c>
    </row>
    <row r="20" spans="1:29" ht="12.9" customHeight="1" x14ac:dyDescent="0.2">
      <c r="A20" s="50">
        <v>17</v>
      </c>
      <c r="B20" s="51" t="s">
        <v>63</v>
      </c>
      <c r="C20" s="39">
        <v>0</v>
      </c>
      <c r="D20" s="52"/>
      <c r="E20" s="53"/>
      <c r="F20" s="54">
        <v>17</v>
      </c>
      <c r="G20" s="51" t="s">
        <v>58</v>
      </c>
      <c r="H20" s="39">
        <v>1</v>
      </c>
      <c r="I20" s="52">
        <v>34.299999999999997</v>
      </c>
      <c r="J20" s="53">
        <v>1260</v>
      </c>
      <c r="K20" s="54">
        <v>14</v>
      </c>
      <c r="L20" s="51" t="s">
        <v>75</v>
      </c>
      <c r="M20" s="39">
        <v>1</v>
      </c>
      <c r="N20" s="52">
        <v>29</v>
      </c>
      <c r="O20" s="53">
        <v>700</v>
      </c>
      <c r="P20" s="54">
        <v>15</v>
      </c>
      <c r="Q20" s="51" t="s">
        <v>49</v>
      </c>
      <c r="R20" s="39">
        <v>1</v>
      </c>
      <c r="S20" s="52">
        <v>33.700000000000003</v>
      </c>
      <c r="T20" s="53">
        <v>780</v>
      </c>
      <c r="U20" s="54">
        <v>16</v>
      </c>
      <c r="V20" s="51" t="s">
        <v>25</v>
      </c>
      <c r="W20" s="39">
        <v>1</v>
      </c>
      <c r="X20" s="52">
        <v>32</v>
      </c>
      <c r="Y20" s="53">
        <v>740</v>
      </c>
      <c r="Z20" s="54">
        <v>13</v>
      </c>
      <c r="AA20" s="43">
        <f t="shared" si="1"/>
        <v>4</v>
      </c>
      <c r="AB20" s="44">
        <f t="shared" si="0"/>
        <v>-21</v>
      </c>
      <c r="AC20" s="55" t="s">
        <v>130</v>
      </c>
    </row>
    <row r="21" spans="1:29" s="4" customFormat="1" ht="12.9" customHeight="1" x14ac:dyDescent="0.2">
      <c r="A21" s="29" t="s">
        <v>106</v>
      </c>
      <c r="B21" s="30" t="s">
        <v>3</v>
      </c>
      <c r="C21" s="30"/>
      <c r="D21" s="30"/>
      <c r="E21" s="30"/>
      <c r="F21" s="30"/>
      <c r="G21" s="30" t="s">
        <v>6</v>
      </c>
      <c r="H21" s="30"/>
      <c r="I21" s="30"/>
      <c r="J21" s="30"/>
      <c r="K21" s="30"/>
      <c r="L21" s="30" t="s">
        <v>5</v>
      </c>
      <c r="M21" s="30"/>
      <c r="N21" s="30"/>
      <c r="O21" s="30"/>
      <c r="P21" s="30"/>
      <c r="Q21" s="30" t="s">
        <v>12</v>
      </c>
      <c r="R21" s="30"/>
      <c r="S21" s="30"/>
      <c r="T21" s="30"/>
      <c r="U21" s="30"/>
      <c r="V21" s="30" t="s">
        <v>11</v>
      </c>
      <c r="W21" s="30"/>
      <c r="X21" s="30"/>
      <c r="Y21" s="30"/>
      <c r="Z21" s="30"/>
      <c r="AA21" s="31">
        <f>SUM(AA4:AA20)</f>
        <v>424</v>
      </c>
      <c r="AB21" s="32" t="s">
        <v>88</v>
      </c>
      <c r="AC21" s="56" t="s">
        <v>131</v>
      </c>
    </row>
    <row r="22" spans="1:29" s="4" customFormat="1" ht="12.9" customHeight="1" x14ac:dyDescent="0.2">
      <c r="A22" s="33">
        <v>2016</v>
      </c>
      <c r="B22" s="30" t="s">
        <v>4</v>
      </c>
      <c r="C22" s="30"/>
      <c r="D22" s="30"/>
      <c r="E22" s="30"/>
      <c r="F22" s="30"/>
      <c r="G22" s="30" t="s">
        <v>4</v>
      </c>
      <c r="H22" s="30"/>
      <c r="I22" s="30"/>
      <c r="J22" s="30"/>
      <c r="K22" s="30"/>
      <c r="L22" s="30" t="s">
        <v>4</v>
      </c>
      <c r="M22" s="30"/>
      <c r="N22" s="30"/>
      <c r="O22" s="30"/>
      <c r="P22" s="30"/>
      <c r="Q22" s="30" t="s">
        <v>4</v>
      </c>
      <c r="R22" s="30"/>
      <c r="S22" s="30"/>
      <c r="T22" s="30"/>
      <c r="U22" s="30"/>
      <c r="V22" s="30" t="s">
        <v>4</v>
      </c>
      <c r="W22" s="30"/>
      <c r="X22" s="30"/>
      <c r="Y22" s="30"/>
      <c r="Z22" s="30"/>
      <c r="AA22" s="31"/>
      <c r="AB22" s="34" t="s">
        <v>89</v>
      </c>
    </row>
    <row r="23" spans="1:29" s="4" customFormat="1" ht="12.9" customHeight="1" x14ac:dyDescent="0.2">
      <c r="A23" s="35" t="s">
        <v>119</v>
      </c>
      <c r="B23" s="36">
        <f>SUM(C4:C20)</f>
        <v>102</v>
      </c>
      <c r="C23" s="36"/>
      <c r="D23" s="36"/>
      <c r="E23" s="36"/>
      <c r="F23" s="36"/>
      <c r="G23" s="36">
        <f>SUM(H4:H20)</f>
        <v>87</v>
      </c>
      <c r="H23" s="36"/>
      <c r="I23" s="36"/>
      <c r="J23" s="36"/>
      <c r="K23" s="36"/>
      <c r="L23" s="36">
        <f>SUM(M4:M20)</f>
        <v>87</v>
      </c>
      <c r="M23" s="36"/>
      <c r="N23" s="36"/>
      <c r="O23" s="36"/>
      <c r="P23" s="36"/>
      <c r="Q23" s="36">
        <f>SUM(R4:R20)</f>
        <v>84</v>
      </c>
      <c r="R23" s="36"/>
      <c r="S23" s="36"/>
      <c r="T23" s="36"/>
      <c r="U23" s="36"/>
      <c r="V23" s="36">
        <f>SUM(W4:W20)</f>
        <v>64</v>
      </c>
      <c r="W23" s="36"/>
      <c r="X23" s="36"/>
      <c r="Y23" s="36"/>
      <c r="Z23" s="36"/>
      <c r="AA23" s="31"/>
      <c r="AB23" s="37">
        <f>SUM(AA4:AA20)/17</f>
        <v>24.941176470588236</v>
      </c>
    </row>
    <row r="24" spans="1:29" s="4" customFormat="1" ht="8.25" hidden="1" customHeight="1" x14ac:dyDescent="0.2">
      <c r="A24" s="11">
        <v>1</v>
      </c>
      <c r="B24" s="6" t="s">
        <v>34</v>
      </c>
      <c r="C24" s="7"/>
      <c r="D24" s="7"/>
      <c r="E24" s="7"/>
      <c r="F24" s="7"/>
      <c r="G24" s="6" t="s">
        <v>34</v>
      </c>
      <c r="H24" s="7"/>
      <c r="I24" s="7"/>
      <c r="J24" s="7"/>
      <c r="K24" s="7"/>
      <c r="L24" s="6" t="s">
        <v>34</v>
      </c>
      <c r="M24" s="7"/>
      <c r="N24" s="7"/>
      <c r="O24" s="7"/>
      <c r="P24" s="7"/>
      <c r="Q24" s="6" t="s">
        <v>34</v>
      </c>
      <c r="R24" s="7"/>
      <c r="S24" s="7"/>
      <c r="T24" s="7"/>
      <c r="U24" s="7"/>
      <c r="V24" s="6" t="s">
        <v>34</v>
      </c>
      <c r="W24" s="7"/>
      <c r="X24" s="7"/>
      <c r="Y24" s="7"/>
      <c r="Z24" s="7"/>
      <c r="AA24" s="8"/>
      <c r="AB24" s="9"/>
    </row>
    <row r="25" spans="1:29" s="4" customFormat="1" ht="8.25" hidden="1" customHeight="1" x14ac:dyDescent="0.2">
      <c r="A25" s="11">
        <v>2</v>
      </c>
      <c r="B25" s="6" t="s">
        <v>78</v>
      </c>
      <c r="C25" s="7"/>
      <c r="D25" s="7"/>
      <c r="E25" s="7"/>
      <c r="F25" s="7"/>
      <c r="G25" s="6" t="s">
        <v>78</v>
      </c>
      <c r="H25" s="7"/>
      <c r="I25" s="7"/>
      <c r="J25" s="7"/>
      <c r="K25" s="7"/>
      <c r="L25" s="6" t="s">
        <v>78</v>
      </c>
      <c r="M25" s="7"/>
      <c r="N25" s="7"/>
      <c r="O25" s="7"/>
      <c r="P25" s="7"/>
      <c r="Q25" s="6" t="s">
        <v>78</v>
      </c>
      <c r="R25" s="7"/>
      <c r="S25" s="7"/>
      <c r="T25" s="7"/>
      <c r="U25" s="7"/>
      <c r="V25" s="6" t="s">
        <v>78</v>
      </c>
      <c r="W25" s="7"/>
      <c r="X25" s="7"/>
      <c r="Y25" s="7"/>
      <c r="Z25" s="7"/>
      <c r="AA25" s="8"/>
      <c r="AB25" s="9"/>
    </row>
    <row r="26" spans="1:29" s="4" customFormat="1" ht="8.25" hidden="1" customHeight="1" x14ac:dyDescent="0.2">
      <c r="A26" s="11">
        <v>3</v>
      </c>
      <c r="B26" s="6" t="s">
        <v>95</v>
      </c>
      <c r="C26" s="7"/>
      <c r="D26" s="7"/>
      <c r="E26" s="7"/>
      <c r="F26" s="7"/>
      <c r="G26" s="6" t="s">
        <v>95</v>
      </c>
      <c r="H26" s="7"/>
      <c r="I26" s="7"/>
      <c r="J26" s="7"/>
      <c r="K26" s="7"/>
      <c r="L26" s="6" t="s">
        <v>95</v>
      </c>
      <c r="M26" s="7"/>
      <c r="N26" s="7"/>
      <c r="O26" s="7"/>
      <c r="P26" s="7"/>
      <c r="Q26" s="6" t="s">
        <v>95</v>
      </c>
      <c r="R26" s="7"/>
      <c r="S26" s="7"/>
      <c r="T26" s="7"/>
      <c r="U26" s="7"/>
      <c r="V26" s="6" t="s">
        <v>95</v>
      </c>
      <c r="W26" s="7"/>
      <c r="X26" s="7"/>
      <c r="Y26" s="7"/>
      <c r="Z26" s="7"/>
      <c r="AA26" s="8"/>
      <c r="AB26" s="9"/>
    </row>
    <row r="27" spans="1:29" s="4" customFormat="1" ht="8.25" hidden="1" customHeight="1" x14ac:dyDescent="0.2">
      <c r="A27" s="11">
        <v>4</v>
      </c>
      <c r="B27" s="6" t="s">
        <v>71</v>
      </c>
      <c r="C27" s="7"/>
      <c r="D27" s="7"/>
      <c r="E27" s="7"/>
      <c r="F27" s="7"/>
      <c r="G27" s="6" t="s">
        <v>71</v>
      </c>
      <c r="H27" s="7"/>
      <c r="I27" s="7"/>
      <c r="J27" s="7"/>
      <c r="K27" s="7"/>
      <c r="L27" s="6" t="s">
        <v>71</v>
      </c>
      <c r="M27" s="7"/>
      <c r="N27" s="7"/>
      <c r="O27" s="7"/>
      <c r="P27" s="7"/>
      <c r="Q27" s="6" t="s">
        <v>71</v>
      </c>
      <c r="R27" s="7"/>
      <c r="S27" s="7"/>
      <c r="T27" s="7"/>
      <c r="U27" s="7"/>
      <c r="V27" s="6" t="s">
        <v>71</v>
      </c>
      <c r="W27" s="7"/>
      <c r="X27" s="7"/>
      <c r="Y27" s="7"/>
      <c r="Z27" s="7"/>
      <c r="AA27" s="8"/>
      <c r="AB27" s="9"/>
    </row>
    <row r="28" spans="1:29" s="4" customFormat="1" ht="8.25" hidden="1" customHeight="1" x14ac:dyDescent="0.2">
      <c r="A28" s="11">
        <v>5</v>
      </c>
      <c r="B28" s="6" t="s">
        <v>52</v>
      </c>
      <c r="C28" s="7"/>
      <c r="D28" s="7"/>
      <c r="E28" s="7"/>
      <c r="F28" s="7"/>
      <c r="G28" s="6" t="s">
        <v>52</v>
      </c>
      <c r="H28" s="7"/>
      <c r="I28" s="7"/>
      <c r="J28" s="7"/>
      <c r="K28" s="7"/>
      <c r="L28" s="6" t="s">
        <v>52</v>
      </c>
      <c r="M28" s="7"/>
      <c r="N28" s="7"/>
      <c r="O28" s="7"/>
      <c r="P28" s="7"/>
      <c r="Q28" s="6" t="s">
        <v>52</v>
      </c>
      <c r="R28" s="7"/>
      <c r="S28" s="7"/>
      <c r="T28" s="7"/>
      <c r="U28" s="7"/>
      <c r="V28" s="6" t="s">
        <v>52</v>
      </c>
      <c r="W28" s="7"/>
      <c r="X28" s="7"/>
      <c r="Y28" s="7"/>
      <c r="Z28" s="7"/>
      <c r="AA28" s="8"/>
      <c r="AB28" s="9"/>
    </row>
    <row r="29" spans="1:29" s="4" customFormat="1" ht="8.25" hidden="1" customHeight="1" x14ac:dyDescent="0.2">
      <c r="A29" s="11">
        <v>6</v>
      </c>
      <c r="B29" s="6" t="s">
        <v>81</v>
      </c>
      <c r="C29" s="7"/>
      <c r="D29" s="7"/>
      <c r="E29" s="7"/>
      <c r="F29" s="7"/>
      <c r="G29" s="6" t="s">
        <v>81</v>
      </c>
      <c r="H29" s="7"/>
      <c r="I29" s="7"/>
      <c r="J29" s="7"/>
      <c r="K29" s="7"/>
      <c r="L29" s="6" t="s">
        <v>81</v>
      </c>
      <c r="M29" s="7"/>
      <c r="N29" s="7"/>
      <c r="O29" s="7"/>
      <c r="P29" s="7"/>
      <c r="Q29" s="6" t="s">
        <v>81</v>
      </c>
      <c r="R29" s="7"/>
      <c r="S29" s="7"/>
      <c r="T29" s="7"/>
      <c r="U29" s="7"/>
      <c r="V29" s="6" t="s">
        <v>81</v>
      </c>
      <c r="W29" s="7"/>
      <c r="X29" s="7"/>
      <c r="Y29" s="7"/>
      <c r="Z29" s="7"/>
      <c r="AA29" s="8"/>
      <c r="AB29" s="9"/>
    </row>
    <row r="30" spans="1:29" s="4" customFormat="1" ht="8.25" hidden="1" customHeight="1" x14ac:dyDescent="0.2">
      <c r="A30" s="11">
        <v>7</v>
      </c>
      <c r="B30" s="6" t="s">
        <v>47</v>
      </c>
      <c r="C30" s="7"/>
      <c r="D30" s="7"/>
      <c r="E30" s="7"/>
      <c r="F30" s="7"/>
      <c r="G30" s="6" t="s">
        <v>47</v>
      </c>
      <c r="H30" s="7"/>
      <c r="I30" s="7"/>
      <c r="J30" s="7"/>
      <c r="K30" s="7"/>
      <c r="L30" s="6" t="s">
        <v>47</v>
      </c>
      <c r="M30" s="7"/>
      <c r="N30" s="7"/>
      <c r="O30" s="7"/>
      <c r="P30" s="7"/>
      <c r="Q30" s="6" t="s">
        <v>47</v>
      </c>
      <c r="R30" s="7"/>
      <c r="S30" s="7"/>
      <c r="T30" s="7"/>
      <c r="U30" s="7"/>
      <c r="V30" s="6" t="s">
        <v>47</v>
      </c>
      <c r="W30" s="7"/>
      <c r="X30" s="7"/>
      <c r="Y30" s="7"/>
      <c r="Z30" s="7"/>
      <c r="AA30" s="8"/>
      <c r="AB30" s="9"/>
    </row>
    <row r="31" spans="1:29" s="4" customFormat="1" ht="8.25" hidden="1" customHeight="1" x14ac:dyDescent="0.2">
      <c r="A31" s="11">
        <v>8</v>
      </c>
      <c r="B31" s="6" t="s">
        <v>15</v>
      </c>
      <c r="C31" s="7"/>
      <c r="D31" s="7"/>
      <c r="E31" s="7"/>
      <c r="F31" s="7"/>
      <c r="G31" s="6" t="s">
        <v>15</v>
      </c>
      <c r="H31" s="7"/>
      <c r="I31" s="7"/>
      <c r="J31" s="7"/>
      <c r="K31" s="7"/>
      <c r="L31" s="6" t="s">
        <v>15</v>
      </c>
      <c r="M31" s="7"/>
      <c r="N31" s="7"/>
      <c r="O31" s="7"/>
      <c r="P31" s="7"/>
      <c r="Q31" s="6" t="s">
        <v>15</v>
      </c>
      <c r="R31" s="7"/>
      <c r="S31" s="7"/>
      <c r="T31" s="7"/>
      <c r="U31" s="7"/>
      <c r="V31" s="6" t="s">
        <v>15</v>
      </c>
      <c r="W31" s="7"/>
      <c r="X31" s="7"/>
      <c r="Y31" s="7"/>
      <c r="Z31" s="7"/>
      <c r="AA31" s="8"/>
      <c r="AB31" s="9"/>
    </row>
    <row r="32" spans="1:29" s="4" customFormat="1" ht="8.25" hidden="1" customHeight="1" x14ac:dyDescent="0.2">
      <c r="A32" s="11">
        <v>9</v>
      </c>
      <c r="B32" s="6" t="s">
        <v>18</v>
      </c>
      <c r="C32" s="7"/>
      <c r="D32" s="7"/>
      <c r="E32" s="7"/>
      <c r="F32" s="7"/>
      <c r="G32" s="6" t="s">
        <v>18</v>
      </c>
      <c r="H32" s="7"/>
      <c r="I32" s="7"/>
      <c r="J32" s="7"/>
      <c r="K32" s="7"/>
      <c r="L32" s="6" t="s">
        <v>18</v>
      </c>
      <c r="M32" s="7"/>
      <c r="N32" s="7"/>
      <c r="O32" s="7"/>
      <c r="P32" s="7"/>
      <c r="Q32" s="6" t="s">
        <v>18</v>
      </c>
      <c r="R32" s="7"/>
      <c r="S32" s="7"/>
      <c r="T32" s="7"/>
      <c r="U32" s="7"/>
      <c r="V32" s="6" t="s">
        <v>18</v>
      </c>
      <c r="W32" s="7"/>
      <c r="X32" s="7"/>
      <c r="Y32" s="7"/>
      <c r="Z32" s="7"/>
      <c r="AA32" s="8"/>
      <c r="AB32" s="9"/>
    </row>
    <row r="33" spans="1:28" s="4" customFormat="1" ht="8.25" hidden="1" customHeight="1" x14ac:dyDescent="0.2">
      <c r="A33" s="11">
        <v>10</v>
      </c>
      <c r="B33" s="6" t="s">
        <v>27</v>
      </c>
      <c r="C33" s="7"/>
      <c r="D33" s="7"/>
      <c r="E33" s="7"/>
      <c r="F33" s="7"/>
      <c r="G33" s="6" t="s">
        <v>27</v>
      </c>
      <c r="H33" s="7"/>
      <c r="I33" s="7"/>
      <c r="J33" s="7"/>
      <c r="K33" s="7"/>
      <c r="L33" s="6" t="s">
        <v>27</v>
      </c>
      <c r="M33" s="7"/>
      <c r="N33" s="7"/>
      <c r="O33" s="7"/>
      <c r="P33" s="7"/>
      <c r="Q33" s="6" t="s">
        <v>27</v>
      </c>
      <c r="R33" s="7"/>
      <c r="S33" s="7"/>
      <c r="T33" s="7"/>
      <c r="U33" s="7"/>
      <c r="V33" s="6" t="s">
        <v>27</v>
      </c>
      <c r="W33" s="7"/>
      <c r="X33" s="7"/>
      <c r="Y33" s="7"/>
      <c r="Z33" s="7"/>
      <c r="AA33" s="8"/>
      <c r="AB33" s="9"/>
    </row>
    <row r="34" spans="1:28" s="4" customFormat="1" ht="8.25" hidden="1" customHeight="1" x14ac:dyDescent="0.2">
      <c r="A34" s="11">
        <v>11</v>
      </c>
      <c r="B34" s="6" t="s">
        <v>103</v>
      </c>
      <c r="C34" s="7"/>
      <c r="D34" s="7"/>
      <c r="E34" s="7"/>
      <c r="F34" s="7"/>
      <c r="G34" s="6" t="s">
        <v>103</v>
      </c>
      <c r="H34" s="7"/>
      <c r="I34" s="7"/>
      <c r="J34" s="7"/>
      <c r="K34" s="7"/>
      <c r="L34" s="6" t="s">
        <v>103</v>
      </c>
      <c r="M34" s="7"/>
      <c r="N34" s="7"/>
      <c r="O34" s="7"/>
      <c r="P34" s="7"/>
      <c r="Q34" s="6" t="s">
        <v>103</v>
      </c>
      <c r="R34" s="7"/>
      <c r="S34" s="7"/>
      <c r="T34" s="7"/>
      <c r="U34" s="7"/>
      <c r="V34" s="6" t="s">
        <v>103</v>
      </c>
      <c r="W34" s="7"/>
      <c r="X34" s="7"/>
      <c r="Y34" s="7"/>
      <c r="Z34" s="7"/>
      <c r="AA34" s="8"/>
      <c r="AB34" s="9"/>
    </row>
    <row r="35" spans="1:28" s="4" customFormat="1" ht="8.25" hidden="1" customHeight="1" x14ac:dyDescent="0.2">
      <c r="A35" s="11">
        <v>12</v>
      </c>
      <c r="B35" s="6" t="s">
        <v>45</v>
      </c>
      <c r="C35" s="7"/>
      <c r="D35" s="7"/>
      <c r="E35" s="7"/>
      <c r="F35" s="7"/>
      <c r="G35" s="6" t="s">
        <v>45</v>
      </c>
      <c r="H35" s="7"/>
      <c r="I35" s="7"/>
      <c r="J35" s="7"/>
      <c r="K35" s="7"/>
      <c r="L35" s="6" t="s">
        <v>45</v>
      </c>
      <c r="M35" s="7"/>
      <c r="N35" s="7"/>
      <c r="O35" s="7"/>
      <c r="P35" s="7"/>
      <c r="Q35" s="6" t="s">
        <v>45</v>
      </c>
      <c r="R35" s="7"/>
      <c r="S35" s="7"/>
      <c r="T35" s="7"/>
      <c r="U35" s="7"/>
      <c r="V35" s="6" t="s">
        <v>45</v>
      </c>
      <c r="W35" s="7"/>
      <c r="X35" s="7"/>
      <c r="Y35" s="7"/>
      <c r="Z35" s="7"/>
      <c r="AA35" s="8"/>
      <c r="AB35" s="9"/>
    </row>
    <row r="36" spans="1:28" s="4" customFormat="1" ht="8.25" hidden="1" customHeight="1" x14ac:dyDescent="0.2">
      <c r="A36" s="11">
        <v>13</v>
      </c>
      <c r="B36" s="14" t="s">
        <v>39</v>
      </c>
      <c r="C36" s="7"/>
      <c r="D36" s="7"/>
      <c r="E36" s="7"/>
      <c r="F36" s="7"/>
      <c r="G36" s="14" t="s">
        <v>39</v>
      </c>
      <c r="H36" s="7"/>
      <c r="I36" s="7"/>
      <c r="J36" s="7"/>
      <c r="K36" s="7"/>
      <c r="L36" s="14" t="s">
        <v>39</v>
      </c>
      <c r="M36" s="7"/>
      <c r="N36" s="7"/>
      <c r="O36" s="7"/>
      <c r="P36" s="7"/>
      <c r="Q36" s="14" t="s">
        <v>39</v>
      </c>
      <c r="R36" s="7"/>
      <c r="S36" s="7"/>
      <c r="T36" s="7"/>
      <c r="U36" s="7"/>
      <c r="V36" s="14" t="s">
        <v>39</v>
      </c>
      <c r="W36" s="7"/>
      <c r="X36" s="7"/>
      <c r="Y36" s="7"/>
      <c r="Z36" s="7"/>
      <c r="AA36" s="8"/>
      <c r="AB36" s="9"/>
    </row>
    <row r="37" spans="1:28" s="4" customFormat="1" ht="8.25" hidden="1" customHeight="1" x14ac:dyDescent="0.2">
      <c r="A37" s="11">
        <v>14</v>
      </c>
      <c r="B37" s="6" t="s">
        <v>64</v>
      </c>
      <c r="C37" s="7"/>
      <c r="D37" s="7"/>
      <c r="E37" s="7"/>
      <c r="F37" s="7"/>
      <c r="G37" s="6" t="s">
        <v>64</v>
      </c>
      <c r="H37" s="7"/>
      <c r="I37" s="7"/>
      <c r="J37" s="7"/>
      <c r="K37" s="7"/>
      <c r="L37" s="6" t="s">
        <v>64</v>
      </c>
      <c r="M37" s="7"/>
      <c r="N37" s="7"/>
      <c r="O37" s="7"/>
      <c r="P37" s="7"/>
      <c r="Q37" s="6" t="s">
        <v>64</v>
      </c>
      <c r="R37" s="7"/>
      <c r="S37" s="7"/>
      <c r="T37" s="7"/>
      <c r="U37" s="7"/>
      <c r="V37" s="6" t="s">
        <v>64</v>
      </c>
      <c r="W37" s="7"/>
      <c r="X37" s="7"/>
      <c r="Y37" s="7"/>
      <c r="Z37" s="7"/>
      <c r="AA37" s="8"/>
      <c r="AB37" s="9"/>
    </row>
    <row r="38" spans="1:28" s="4" customFormat="1" ht="8.25" hidden="1" customHeight="1" x14ac:dyDescent="0.2">
      <c r="A38" s="11">
        <v>15</v>
      </c>
      <c r="B38" s="6" t="s">
        <v>57</v>
      </c>
      <c r="C38" s="7"/>
      <c r="D38" s="7"/>
      <c r="E38" s="7"/>
      <c r="F38" s="7"/>
      <c r="G38" s="6" t="s">
        <v>57</v>
      </c>
      <c r="H38" s="7"/>
      <c r="I38" s="7"/>
      <c r="J38" s="7"/>
      <c r="K38" s="7"/>
      <c r="L38" s="6" t="s">
        <v>57</v>
      </c>
      <c r="M38" s="7"/>
      <c r="N38" s="7"/>
      <c r="O38" s="7"/>
      <c r="P38" s="7"/>
      <c r="Q38" s="6" t="s">
        <v>57</v>
      </c>
      <c r="R38" s="7"/>
      <c r="S38" s="7"/>
      <c r="T38" s="7"/>
      <c r="U38" s="7"/>
      <c r="V38" s="6" t="s">
        <v>57</v>
      </c>
      <c r="W38" s="7"/>
      <c r="X38" s="7"/>
      <c r="Y38" s="7"/>
      <c r="Z38" s="7"/>
      <c r="AA38" s="8"/>
      <c r="AB38" s="9"/>
    </row>
    <row r="39" spans="1:28" s="4" customFormat="1" ht="8.25" hidden="1" customHeight="1" x14ac:dyDescent="0.2">
      <c r="A39" s="11">
        <v>16</v>
      </c>
      <c r="B39" s="6" t="s">
        <v>67</v>
      </c>
      <c r="C39" s="7"/>
      <c r="D39" s="7"/>
      <c r="E39" s="7"/>
      <c r="F39" s="7"/>
      <c r="G39" s="6" t="s">
        <v>67</v>
      </c>
      <c r="H39" s="7"/>
      <c r="I39" s="7"/>
      <c r="J39" s="7"/>
      <c r="K39" s="7"/>
      <c r="L39" s="6" t="s">
        <v>67</v>
      </c>
      <c r="M39" s="7"/>
      <c r="N39" s="7"/>
      <c r="O39" s="7"/>
      <c r="P39" s="7"/>
      <c r="Q39" s="6" t="s">
        <v>67</v>
      </c>
      <c r="R39" s="7"/>
      <c r="S39" s="7"/>
      <c r="T39" s="7"/>
      <c r="U39" s="7"/>
      <c r="V39" s="6" t="s">
        <v>67</v>
      </c>
      <c r="W39" s="7"/>
      <c r="X39" s="7"/>
      <c r="Y39" s="7"/>
      <c r="Z39" s="7"/>
      <c r="AA39" s="8"/>
      <c r="AB39" s="9"/>
    </row>
    <row r="40" spans="1:28" s="4" customFormat="1" ht="8.25" hidden="1" customHeight="1" x14ac:dyDescent="0.2">
      <c r="A40" s="11">
        <v>17</v>
      </c>
      <c r="B40" s="6" t="s">
        <v>63</v>
      </c>
      <c r="C40" s="7"/>
      <c r="D40" s="7"/>
      <c r="E40" s="7"/>
      <c r="F40" s="7"/>
      <c r="G40" s="6" t="s">
        <v>63</v>
      </c>
      <c r="H40" s="7"/>
      <c r="I40" s="7"/>
      <c r="J40" s="7"/>
      <c r="K40" s="7"/>
      <c r="L40" s="6" t="s">
        <v>63</v>
      </c>
      <c r="M40" s="7"/>
      <c r="N40" s="7"/>
      <c r="O40" s="7"/>
      <c r="P40" s="7"/>
      <c r="Q40" s="6" t="s">
        <v>63</v>
      </c>
      <c r="R40" s="7"/>
      <c r="S40" s="7"/>
      <c r="T40" s="7"/>
      <c r="U40" s="7"/>
      <c r="V40" s="6" t="s">
        <v>63</v>
      </c>
      <c r="W40" s="7"/>
      <c r="X40" s="7"/>
      <c r="Y40" s="7"/>
      <c r="Z40" s="7"/>
      <c r="AA40" s="8"/>
      <c r="AB40" s="9"/>
    </row>
    <row r="41" spans="1:28" s="4" customFormat="1" ht="8.25" hidden="1" customHeight="1" x14ac:dyDescent="0.2">
      <c r="A41" s="11">
        <v>18</v>
      </c>
      <c r="B41" s="6" t="s">
        <v>17</v>
      </c>
      <c r="C41" s="7"/>
      <c r="D41" s="7"/>
      <c r="E41" s="7"/>
      <c r="F41" s="7"/>
      <c r="G41" s="6" t="s">
        <v>17</v>
      </c>
      <c r="H41" s="7"/>
      <c r="I41" s="7"/>
      <c r="J41" s="7"/>
      <c r="K41" s="7"/>
      <c r="L41" s="6" t="s">
        <v>17</v>
      </c>
      <c r="M41" s="7"/>
      <c r="N41" s="7"/>
      <c r="O41" s="7"/>
      <c r="P41" s="7"/>
      <c r="Q41" s="6" t="s">
        <v>17</v>
      </c>
      <c r="R41" s="7"/>
      <c r="S41" s="7"/>
      <c r="T41" s="7"/>
      <c r="U41" s="7"/>
      <c r="V41" s="6" t="s">
        <v>17</v>
      </c>
      <c r="W41" s="7"/>
      <c r="X41" s="7"/>
      <c r="Y41" s="7"/>
      <c r="Z41" s="7"/>
      <c r="AA41" s="8"/>
      <c r="AB41" s="9"/>
    </row>
    <row r="42" spans="1:28" s="4" customFormat="1" ht="8.25" hidden="1" customHeight="1" x14ac:dyDescent="0.2">
      <c r="A42" s="11">
        <v>19</v>
      </c>
      <c r="B42" s="6" t="s">
        <v>84</v>
      </c>
      <c r="C42" s="7"/>
      <c r="D42" s="7"/>
      <c r="E42" s="7"/>
      <c r="F42" s="7"/>
      <c r="G42" s="6" t="s">
        <v>84</v>
      </c>
      <c r="H42" s="7"/>
      <c r="I42" s="7"/>
      <c r="J42" s="7"/>
      <c r="K42" s="7"/>
      <c r="L42" s="6" t="s">
        <v>84</v>
      </c>
      <c r="M42" s="7"/>
      <c r="N42" s="7"/>
      <c r="O42" s="7"/>
      <c r="P42" s="7"/>
      <c r="Q42" s="6" t="s">
        <v>84</v>
      </c>
      <c r="R42" s="7"/>
      <c r="S42" s="7"/>
      <c r="T42" s="7"/>
      <c r="U42" s="7"/>
      <c r="V42" s="6" t="s">
        <v>84</v>
      </c>
      <c r="W42" s="7"/>
      <c r="X42" s="7"/>
      <c r="Y42" s="7"/>
      <c r="Z42" s="7"/>
      <c r="AA42" s="8"/>
      <c r="AB42" s="9"/>
    </row>
    <row r="43" spans="1:28" s="4" customFormat="1" ht="8.25" hidden="1" customHeight="1" x14ac:dyDescent="0.2">
      <c r="A43" s="11">
        <v>20</v>
      </c>
      <c r="B43" s="6" t="s">
        <v>107</v>
      </c>
      <c r="C43" s="7"/>
      <c r="D43" s="7"/>
      <c r="E43" s="7"/>
      <c r="F43" s="7"/>
      <c r="G43" s="6" t="s">
        <v>107</v>
      </c>
      <c r="H43" s="7"/>
      <c r="I43" s="7"/>
      <c r="J43" s="7"/>
      <c r="K43" s="7"/>
      <c r="L43" s="6" t="s">
        <v>107</v>
      </c>
      <c r="M43" s="7"/>
      <c r="N43" s="7"/>
      <c r="O43" s="7"/>
      <c r="P43" s="7"/>
      <c r="Q43" s="6" t="s">
        <v>107</v>
      </c>
      <c r="R43" s="7"/>
      <c r="S43" s="7"/>
      <c r="T43" s="7"/>
      <c r="U43" s="7"/>
      <c r="V43" s="6" t="s">
        <v>107</v>
      </c>
      <c r="W43" s="7"/>
      <c r="X43" s="7"/>
      <c r="Y43" s="7"/>
      <c r="Z43" s="7"/>
      <c r="AA43" s="8"/>
      <c r="AB43" s="9"/>
    </row>
    <row r="44" spans="1:28" s="4" customFormat="1" ht="8.25" hidden="1" customHeight="1" x14ac:dyDescent="0.2">
      <c r="A44" s="11">
        <v>21</v>
      </c>
      <c r="B44" s="15" t="s">
        <v>35</v>
      </c>
      <c r="C44" s="10"/>
      <c r="D44" s="10"/>
      <c r="E44" s="10"/>
      <c r="F44" s="10"/>
      <c r="G44" s="15" t="s">
        <v>35</v>
      </c>
      <c r="H44" s="10"/>
      <c r="I44" s="10"/>
      <c r="J44" s="10"/>
      <c r="K44" s="10"/>
      <c r="L44" s="15" t="s">
        <v>35</v>
      </c>
      <c r="M44" s="10"/>
      <c r="N44" s="10"/>
      <c r="O44" s="10"/>
      <c r="P44" s="10"/>
      <c r="Q44" s="15" t="s">
        <v>35</v>
      </c>
      <c r="R44" s="10"/>
      <c r="S44" s="10"/>
      <c r="T44" s="10"/>
      <c r="U44" s="10"/>
      <c r="V44" s="15" t="s">
        <v>35</v>
      </c>
      <c r="W44" s="7"/>
      <c r="X44" s="7"/>
      <c r="Y44" s="7"/>
      <c r="Z44" s="7"/>
      <c r="AA44" s="8"/>
      <c r="AB44" s="9"/>
    </row>
    <row r="45" spans="1:28" s="4" customFormat="1" ht="8.25" hidden="1" customHeight="1" x14ac:dyDescent="0.2">
      <c r="A45" s="11">
        <v>22</v>
      </c>
      <c r="B45" s="6" t="s">
        <v>25</v>
      </c>
      <c r="C45" s="10"/>
      <c r="D45" s="10"/>
      <c r="E45" s="10"/>
      <c r="F45" s="10"/>
      <c r="G45" s="6" t="s">
        <v>25</v>
      </c>
      <c r="H45" s="10"/>
      <c r="I45" s="10"/>
      <c r="J45" s="10"/>
      <c r="K45" s="10"/>
      <c r="L45" s="6" t="s">
        <v>25</v>
      </c>
      <c r="M45" s="10"/>
      <c r="N45" s="10"/>
      <c r="O45" s="10"/>
      <c r="P45" s="10"/>
      <c r="Q45" s="6" t="s">
        <v>25</v>
      </c>
      <c r="R45" s="10"/>
      <c r="S45" s="10"/>
      <c r="T45" s="10"/>
      <c r="U45" s="10"/>
      <c r="V45" s="6" t="s">
        <v>25</v>
      </c>
      <c r="W45" s="7"/>
      <c r="X45" s="7"/>
      <c r="Y45" s="7"/>
      <c r="Z45" s="7"/>
      <c r="AA45" s="8"/>
      <c r="AB45" s="9"/>
    </row>
    <row r="46" spans="1:28" s="4" customFormat="1" ht="8.25" hidden="1" customHeight="1" x14ac:dyDescent="0.2">
      <c r="A46" s="11">
        <v>23</v>
      </c>
      <c r="B46" s="6" t="s">
        <v>46</v>
      </c>
      <c r="C46" s="10"/>
      <c r="D46" s="10"/>
      <c r="E46" s="10"/>
      <c r="F46" s="10"/>
      <c r="G46" s="6" t="s">
        <v>46</v>
      </c>
      <c r="H46" s="10"/>
      <c r="I46" s="10"/>
      <c r="J46" s="10"/>
      <c r="K46" s="10"/>
      <c r="L46" s="6" t="s">
        <v>46</v>
      </c>
      <c r="M46" s="10"/>
      <c r="N46" s="10"/>
      <c r="O46" s="10"/>
      <c r="P46" s="10"/>
      <c r="Q46" s="6" t="s">
        <v>46</v>
      </c>
      <c r="R46" s="10"/>
      <c r="S46" s="10"/>
      <c r="T46" s="10"/>
      <c r="U46" s="10"/>
      <c r="V46" s="6" t="s">
        <v>46</v>
      </c>
      <c r="W46" s="7"/>
      <c r="X46" s="7"/>
      <c r="Y46" s="7"/>
      <c r="Z46" s="7"/>
      <c r="AA46" s="8"/>
      <c r="AB46" s="9"/>
    </row>
    <row r="47" spans="1:28" s="4" customFormat="1" ht="8.25" hidden="1" customHeight="1" x14ac:dyDescent="0.2">
      <c r="A47" s="11">
        <v>24</v>
      </c>
      <c r="B47" s="6" t="s">
        <v>77</v>
      </c>
      <c r="C47" s="10"/>
      <c r="D47" s="10"/>
      <c r="E47" s="10"/>
      <c r="F47" s="10"/>
      <c r="G47" s="6" t="s">
        <v>77</v>
      </c>
      <c r="H47" s="10"/>
      <c r="I47" s="10"/>
      <c r="J47" s="10"/>
      <c r="K47" s="10"/>
      <c r="L47" s="6" t="s">
        <v>77</v>
      </c>
      <c r="M47" s="10"/>
      <c r="N47" s="10"/>
      <c r="O47" s="10"/>
      <c r="P47" s="10"/>
      <c r="Q47" s="6" t="s">
        <v>77</v>
      </c>
      <c r="R47" s="10"/>
      <c r="S47" s="10"/>
      <c r="T47" s="10"/>
      <c r="U47" s="10"/>
      <c r="V47" s="6" t="s">
        <v>77</v>
      </c>
      <c r="W47" s="7"/>
      <c r="X47" s="7"/>
      <c r="Y47" s="7"/>
      <c r="Z47" s="7"/>
      <c r="AA47" s="8"/>
      <c r="AB47" s="9"/>
    </row>
    <row r="48" spans="1:28" s="4" customFormat="1" ht="8.25" hidden="1" customHeight="1" x14ac:dyDescent="0.2">
      <c r="A48" s="11">
        <v>25</v>
      </c>
      <c r="B48" s="6" t="s">
        <v>38</v>
      </c>
      <c r="C48" s="10"/>
      <c r="D48" s="10"/>
      <c r="E48" s="10"/>
      <c r="F48" s="10"/>
      <c r="G48" s="6" t="s">
        <v>38</v>
      </c>
      <c r="H48" s="10"/>
      <c r="I48" s="10"/>
      <c r="J48" s="10"/>
      <c r="K48" s="10"/>
      <c r="L48" s="6" t="s">
        <v>38</v>
      </c>
      <c r="M48" s="10"/>
      <c r="N48" s="10"/>
      <c r="O48" s="10"/>
      <c r="P48" s="10"/>
      <c r="Q48" s="6" t="s">
        <v>38</v>
      </c>
      <c r="R48" s="10"/>
      <c r="S48" s="10"/>
      <c r="T48" s="10"/>
      <c r="U48" s="10"/>
      <c r="V48" s="6" t="s">
        <v>38</v>
      </c>
      <c r="W48" s="7"/>
      <c r="X48" s="7"/>
      <c r="Y48" s="7"/>
      <c r="Z48" s="7"/>
      <c r="AA48" s="8"/>
      <c r="AB48" s="9"/>
    </row>
    <row r="49" spans="1:28" s="4" customFormat="1" ht="8.25" hidden="1" customHeight="1" x14ac:dyDescent="0.2">
      <c r="A49" s="11">
        <v>26</v>
      </c>
      <c r="B49" s="6" t="s">
        <v>73</v>
      </c>
      <c r="C49" s="7"/>
      <c r="D49" s="7"/>
      <c r="E49" s="7"/>
      <c r="F49" s="7"/>
      <c r="G49" s="6" t="s">
        <v>73</v>
      </c>
      <c r="H49" s="7"/>
      <c r="I49" s="7"/>
      <c r="J49" s="7"/>
      <c r="K49" s="7"/>
      <c r="L49" s="6" t="s">
        <v>73</v>
      </c>
      <c r="M49" s="7"/>
      <c r="N49" s="7"/>
      <c r="O49" s="7"/>
      <c r="P49" s="7"/>
      <c r="Q49" s="6" t="s">
        <v>73</v>
      </c>
      <c r="R49" s="7"/>
      <c r="S49" s="7"/>
      <c r="T49" s="7"/>
      <c r="U49" s="7"/>
      <c r="V49" s="6" t="s">
        <v>73</v>
      </c>
      <c r="W49" s="7"/>
      <c r="X49" s="7"/>
      <c r="Y49" s="7"/>
      <c r="Z49" s="7"/>
      <c r="AA49" s="8"/>
      <c r="AB49" s="9"/>
    </row>
    <row r="50" spans="1:28" s="4" customFormat="1" ht="8.25" hidden="1" customHeight="1" x14ac:dyDescent="0.2">
      <c r="A50" s="11">
        <v>27</v>
      </c>
      <c r="B50" s="6" t="s">
        <v>51</v>
      </c>
      <c r="C50" s="7"/>
      <c r="D50" s="7"/>
      <c r="E50" s="7"/>
      <c r="F50" s="7"/>
      <c r="G50" s="6" t="s">
        <v>51</v>
      </c>
      <c r="H50" s="7"/>
      <c r="I50" s="7"/>
      <c r="J50" s="7"/>
      <c r="K50" s="7"/>
      <c r="L50" s="6" t="s">
        <v>51</v>
      </c>
      <c r="M50" s="7"/>
      <c r="N50" s="7"/>
      <c r="O50" s="7"/>
      <c r="P50" s="7"/>
      <c r="Q50" s="6" t="s">
        <v>51</v>
      </c>
      <c r="R50" s="7"/>
      <c r="S50" s="7"/>
      <c r="T50" s="7"/>
      <c r="U50" s="7"/>
      <c r="V50" s="6" t="s">
        <v>51</v>
      </c>
      <c r="W50" s="7"/>
      <c r="X50" s="7"/>
      <c r="Y50" s="7"/>
      <c r="Z50" s="7"/>
      <c r="AA50" s="8"/>
      <c r="AB50" s="9"/>
    </row>
    <row r="51" spans="1:28" s="4" customFormat="1" ht="8.25" hidden="1" customHeight="1" x14ac:dyDescent="0.2">
      <c r="A51" s="11">
        <v>28</v>
      </c>
      <c r="B51" s="6" t="s">
        <v>96</v>
      </c>
      <c r="C51" s="7"/>
      <c r="D51" s="7"/>
      <c r="E51" s="7"/>
      <c r="F51" s="7"/>
      <c r="G51" s="6" t="s">
        <v>96</v>
      </c>
      <c r="H51" s="7"/>
      <c r="I51" s="7"/>
      <c r="J51" s="7"/>
      <c r="K51" s="7"/>
      <c r="L51" s="6" t="s">
        <v>96</v>
      </c>
      <c r="M51" s="7"/>
      <c r="N51" s="7"/>
      <c r="O51" s="7"/>
      <c r="P51" s="7"/>
      <c r="Q51" s="6" t="s">
        <v>96</v>
      </c>
      <c r="R51" s="7"/>
      <c r="S51" s="7"/>
      <c r="T51" s="7"/>
      <c r="U51" s="7"/>
      <c r="V51" s="6" t="s">
        <v>96</v>
      </c>
      <c r="W51" s="7"/>
      <c r="X51" s="7"/>
      <c r="Y51" s="7"/>
      <c r="Z51" s="7"/>
      <c r="AA51" s="8"/>
      <c r="AB51" s="9"/>
    </row>
    <row r="52" spans="1:28" s="4" customFormat="1" ht="8.25" hidden="1" customHeight="1" x14ac:dyDescent="0.2">
      <c r="A52" s="11">
        <v>29</v>
      </c>
      <c r="B52" s="6" t="s">
        <v>69</v>
      </c>
      <c r="C52" s="7"/>
      <c r="D52" s="7"/>
      <c r="E52" s="7"/>
      <c r="F52" s="7"/>
      <c r="G52" s="6" t="s">
        <v>69</v>
      </c>
      <c r="H52" s="7"/>
      <c r="I52" s="7"/>
      <c r="J52" s="7"/>
      <c r="K52" s="7"/>
      <c r="L52" s="6" t="s">
        <v>69</v>
      </c>
      <c r="M52" s="7"/>
      <c r="N52" s="7"/>
      <c r="O52" s="7"/>
      <c r="P52" s="7"/>
      <c r="Q52" s="6" t="s">
        <v>69</v>
      </c>
      <c r="R52" s="7"/>
      <c r="S52" s="7"/>
      <c r="T52" s="7"/>
      <c r="U52" s="7"/>
      <c r="V52" s="6" t="s">
        <v>69</v>
      </c>
      <c r="W52" s="7"/>
      <c r="X52" s="7"/>
      <c r="Y52" s="7"/>
      <c r="Z52" s="7"/>
      <c r="AA52" s="8"/>
      <c r="AB52" s="9"/>
    </row>
    <row r="53" spans="1:28" s="4" customFormat="1" ht="8.25" hidden="1" customHeight="1" x14ac:dyDescent="0.2">
      <c r="A53" s="11">
        <v>30</v>
      </c>
      <c r="B53" s="6" t="s">
        <v>28</v>
      </c>
      <c r="C53" s="7"/>
      <c r="D53" s="7"/>
      <c r="E53" s="7"/>
      <c r="F53" s="7"/>
      <c r="G53" s="6" t="s">
        <v>28</v>
      </c>
      <c r="H53" s="7"/>
      <c r="I53" s="7"/>
      <c r="J53" s="7"/>
      <c r="K53" s="7"/>
      <c r="L53" s="6" t="s">
        <v>28</v>
      </c>
      <c r="M53" s="7"/>
      <c r="N53" s="7"/>
      <c r="O53" s="7"/>
      <c r="P53" s="7"/>
      <c r="Q53" s="6" t="s">
        <v>28</v>
      </c>
      <c r="R53" s="7"/>
      <c r="S53" s="7"/>
      <c r="T53" s="7"/>
      <c r="U53" s="7"/>
      <c r="V53" s="6" t="s">
        <v>28</v>
      </c>
      <c r="W53" s="7"/>
      <c r="X53" s="7"/>
      <c r="Y53" s="7"/>
      <c r="Z53" s="7"/>
      <c r="AA53" s="8"/>
      <c r="AB53" s="9"/>
    </row>
    <row r="54" spans="1:28" s="4" customFormat="1" ht="8.25" hidden="1" customHeight="1" x14ac:dyDescent="0.2">
      <c r="A54" s="11">
        <v>31</v>
      </c>
      <c r="B54" s="6" t="s">
        <v>41</v>
      </c>
      <c r="C54" s="7"/>
      <c r="D54" s="7"/>
      <c r="E54" s="7"/>
      <c r="F54" s="7"/>
      <c r="G54" s="6" t="s">
        <v>41</v>
      </c>
      <c r="H54" s="7"/>
      <c r="I54" s="7"/>
      <c r="J54" s="7"/>
      <c r="K54" s="7"/>
      <c r="L54" s="6" t="s">
        <v>41</v>
      </c>
      <c r="M54" s="7"/>
      <c r="N54" s="7"/>
      <c r="O54" s="7"/>
      <c r="P54" s="7"/>
      <c r="Q54" s="6" t="s">
        <v>41</v>
      </c>
      <c r="R54" s="7"/>
      <c r="S54" s="7"/>
      <c r="T54" s="7"/>
      <c r="U54" s="7"/>
      <c r="V54" s="6" t="s">
        <v>41</v>
      </c>
      <c r="W54" s="7"/>
      <c r="X54" s="7"/>
      <c r="Y54" s="7"/>
      <c r="Z54" s="7"/>
      <c r="AA54" s="8"/>
      <c r="AB54" s="9"/>
    </row>
    <row r="55" spans="1:28" s="4" customFormat="1" ht="8.25" hidden="1" customHeight="1" x14ac:dyDescent="0.2">
      <c r="A55" s="11">
        <v>32</v>
      </c>
      <c r="B55" s="6" t="s">
        <v>60</v>
      </c>
      <c r="C55" s="7"/>
      <c r="D55" s="7"/>
      <c r="E55" s="7"/>
      <c r="F55" s="7"/>
      <c r="G55" s="6" t="s">
        <v>60</v>
      </c>
      <c r="H55" s="7"/>
      <c r="I55" s="7"/>
      <c r="J55" s="7"/>
      <c r="K55" s="7"/>
      <c r="L55" s="6" t="s">
        <v>60</v>
      </c>
      <c r="M55" s="7"/>
      <c r="N55" s="7"/>
      <c r="O55" s="7"/>
      <c r="P55" s="7"/>
      <c r="Q55" s="6" t="s">
        <v>60</v>
      </c>
      <c r="R55" s="7"/>
      <c r="S55" s="7"/>
      <c r="T55" s="7"/>
      <c r="U55" s="7"/>
      <c r="V55" s="6" t="s">
        <v>60</v>
      </c>
      <c r="W55" s="7"/>
      <c r="X55" s="7"/>
      <c r="Y55" s="7"/>
      <c r="Z55" s="7"/>
      <c r="AA55" s="8"/>
      <c r="AB55" s="9"/>
    </row>
    <row r="56" spans="1:28" s="4" customFormat="1" ht="8.25" hidden="1" customHeight="1" x14ac:dyDescent="0.2">
      <c r="A56" s="11">
        <v>33</v>
      </c>
      <c r="B56" s="6" t="s">
        <v>100</v>
      </c>
      <c r="C56" s="7"/>
      <c r="D56" s="7"/>
      <c r="E56" s="7"/>
      <c r="F56" s="7"/>
      <c r="G56" s="6" t="s">
        <v>100</v>
      </c>
      <c r="H56" s="7"/>
      <c r="I56" s="7"/>
      <c r="J56" s="7"/>
      <c r="K56" s="7"/>
      <c r="L56" s="6" t="s">
        <v>100</v>
      </c>
      <c r="M56" s="7"/>
      <c r="N56" s="7"/>
      <c r="O56" s="7"/>
      <c r="P56" s="7"/>
      <c r="Q56" s="6" t="s">
        <v>100</v>
      </c>
      <c r="R56" s="7"/>
      <c r="S56" s="7"/>
      <c r="T56" s="7"/>
      <c r="U56" s="7"/>
      <c r="V56" s="6" t="s">
        <v>100</v>
      </c>
      <c r="W56" s="7"/>
      <c r="X56" s="7"/>
      <c r="Y56" s="7"/>
      <c r="Z56" s="7"/>
      <c r="AA56" s="8"/>
      <c r="AB56" s="9"/>
    </row>
    <row r="57" spans="1:28" s="4" customFormat="1" ht="8.25" hidden="1" customHeight="1" x14ac:dyDescent="0.2">
      <c r="A57" s="11">
        <v>34</v>
      </c>
      <c r="B57" s="6" t="s">
        <v>76</v>
      </c>
      <c r="C57" s="7"/>
      <c r="D57" s="7"/>
      <c r="E57" s="7"/>
      <c r="F57" s="7"/>
      <c r="G57" s="6" t="s">
        <v>76</v>
      </c>
      <c r="H57" s="7"/>
      <c r="I57" s="7"/>
      <c r="J57" s="7"/>
      <c r="K57" s="7"/>
      <c r="L57" s="6" t="s">
        <v>76</v>
      </c>
      <c r="M57" s="7"/>
      <c r="N57" s="7"/>
      <c r="O57" s="7"/>
      <c r="P57" s="7"/>
      <c r="Q57" s="6" t="s">
        <v>76</v>
      </c>
      <c r="R57" s="7"/>
      <c r="S57" s="7"/>
      <c r="T57" s="7"/>
      <c r="U57" s="7"/>
      <c r="V57" s="6" t="s">
        <v>76</v>
      </c>
      <c r="W57" s="7"/>
      <c r="X57" s="7"/>
      <c r="Y57" s="7"/>
      <c r="Z57" s="7"/>
      <c r="AA57" s="8"/>
      <c r="AB57" s="9"/>
    </row>
    <row r="58" spans="1:28" s="4" customFormat="1" ht="8.25" hidden="1" customHeight="1" x14ac:dyDescent="0.2">
      <c r="A58" s="11">
        <v>35</v>
      </c>
      <c r="B58" s="6" t="s">
        <v>42</v>
      </c>
      <c r="C58" s="7"/>
      <c r="D58" s="7"/>
      <c r="E58" s="7"/>
      <c r="F58" s="7"/>
      <c r="G58" s="6" t="s">
        <v>42</v>
      </c>
      <c r="H58" s="7"/>
      <c r="I58" s="7"/>
      <c r="J58" s="7"/>
      <c r="K58" s="7"/>
      <c r="L58" s="6" t="s">
        <v>42</v>
      </c>
      <c r="M58" s="7"/>
      <c r="N58" s="7"/>
      <c r="O58" s="7"/>
      <c r="P58" s="7"/>
      <c r="Q58" s="6" t="s">
        <v>42</v>
      </c>
      <c r="R58" s="7"/>
      <c r="S58" s="7"/>
      <c r="T58" s="7"/>
      <c r="U58" s="7"/>
      <c r="V58" s="6" t="s">
        <v>42</v>
      </c>
      <c r="W58" s="7"/>
      <c r="X58" s="7"/>
      <c r="Y58" s="7"/>
      <c r="Z58" s="7"/>
      <c r="AA58" s="8"/>
      <c r="AB58" s="9"/>
    </row>
    <row r="59" spans="1:28" s="4" customFormat="1" ht="8.25" hidden="1" customHeight="1" x14ac:dyDescent="0.2">
      <c r="A59" s="11">
        <v>36</v>
      </c>
      <c r="B59" s="6" t="s">
        <v>16</v>
      </c>
      <c r="C59" s="7"/>
      <c r="D59" s="7"/>
      <c r="E59" s="7"/>
      <c r="F59" s="7"/>
      <c r="G59" s="6" t="s">
        <v>16</v>
      </c>
      <c r="H59" s="7"/>
      <c r="I59" s="7"/>
      <c r="J59" s="7"/>
      <c r="K59" s="7"/>
      <c r="L59" s="6" t="s">
        <v>16</v>
      </c>
      <c r="M59" s="7"/>
      <c r="N59" s="7"/>
      <c r="O59" s="7"/>
      <c r="P59" s="7"/>
      <c r="Q59" s="6" t="s">
        <v>16</v>
      </c>
      <c r="R59" s="7"/>
      <c r="S59" s="7"/>
      <c r="T59" s="7"/>
      <c r="U59" s="7"/>
      <c r="V59" s="6" t="s">
        <v>16</v>
      </c>
      <c r="W59" s="7"/>
      <c r="X59" s="7"/>
      <c r="Y59" s="7"/>
      <c r="Z59" s="7"/>
      <c r="AA59" s="8"/>
      <c r="AB59" s="9"/>
    </row>
    <row r="60" spans="1:28" s="4" customFormat="1" ht="8.25" hidden="1" customHeight="1" x14ac:dyDescent="0.2">
      <c r="A60" s="11">
        <v>37</v>
      </c>
      <c r="B60" s="6" t="s">
        <v>56</v>
      </c>
      <c r="C60" s="7"/>
      <c r="D60" s="7"/>
      <c r="E60" s="7"/>
      <c r="F60" s="7"/>
      <c r="G60" s="6" t="s">
        <v>56</v>
      </c>
      <c r="H60" s="7"/>
      <c r="I60" s="7"/>
      <c r="J60" s="7"/>
      <c r="K60" s="7"/>
      <c r="L60" s="6" t="s">
        <v>56</v>
      </c>
      <c r="M60" s="7"/>
      <c r="N60" s="7"/>
      <c r="O60" s="7"/>
      <c r="P60" s="7"/>
      <c r="Q60" s="6" t="s">
        <v>56</v>
      </c>
      <c r="R60" s="7"/>
      <c r="S60" s="7"/>
      <c r="T60" s="7"/>
      <c r="U60" s="7"/>
      <c r="V60" s="6" t="s">
        <v>56</v>
      </c>
      <c r="W60" s="7"/>
      <c r="X60" s="7"/>
      <c r="Y60" s="7"/>
      <c r="Z60" s="7"/>
      <c r="AA60" s="8"/>
      <c r="AB60" s="9"/>
    </row>
    <row r="61" spans="1:28" s="4" customFormat="1" ht="8.25" hidden="1" customHeight="1" x14ac:dyDescent="0.2">
      <c r="A61" s="11">
        <v>38</v>
      </c>
      <c r="B61" s="15" t="s">
        <v>108</v>
      </c>
      <c r="C61" s="7"/>
      <c r="D61" s="7"/>
      <c r="E61" s="7"/>
      <c r="F61" s="7"/>
      <c r="G61" s="15" t="s">
        <v>108</v>
      </c>
      <c r="H61" s="7"/>
      <c r="I61" s="7"/>
      <c r="J61" s="7"/>
      <c r="K61" s="7"/>
      <c r="L61" s="15" t="s">
        <v>108</v>
      </c>
      <c r="M61" s="7"/>
      <c r="N61" s="7"/>
      <c r="O61" s="7"/>
      <c r="P61" s="7"/>
      <c r="Q61" s="15" t="s">
        <v>108</v>
      </c>
      <c r="R61" s="7"/>
      <c r="S61" s="7"/>
      <c r="T61" s="7"/>
      <c r="U61" s="7"/>
      <c r="V61" s="15" t="s">
        <v>108</v>
      </c>
      <c r="W61" s="7"/>
      <c r="X61" s="7"/>
      <c r="Y61" s="7"/>
      <c r="Z61" s="7"/>
      <c r="AA61" s="8"/>
      <c r="AB61" s="9"/>
    </row>
    <row r="62" spans="1:28" s="4" customFormat="1" ht="8.25" hidden="1" customHeight="1" x14ac:dyDescent="0.2">
      <c r="A62" s="11">
        <v>39</v>
      </c>
      <c r="B62" s="6" t="s">
        <v>54</v>
      </c>
      <c r="C62" s="7"/>
      <c r="D62" s="7"/>
      <c r="E62" s="7"/>
      <c r="F62" s="7"/>
      <c r="G62" s="6" t="s">
        <v>54</v>
      </c>
      <c r="H62" s="7"/>
      <c r="I62" s="7"/>
      <c r="J62" s="7"/>
      <c r="K62" s="7"/>
      <c r="L62" s="6" t="s">
        <v>54</v>
      </c>
      <c r="M62" s="7"/>
      <c r="N62" s="7"/>
      <c r="O62" s="7"/>
      <c r="P62" s="7"/>
      <c r="Q62" s="6" t="s">
        <v>54</v>
      </c>
      <c r="R62" s="7"/>
      <c r="S62" s="7"/>
      <c r="T62" s="7"/>
      <c r="U62" s="7"/>
      <c r="V62" s="6" t="s">
        <v>54</v>
      </c>
      <c r="W62" s="7"/>
      <c r="X62" s="7"/>
      <c r="Y62" s="7"/>
      <c r="Z62" s="7"/>
      <c r="AA62" s="8"/>
      <c r="AB62" s="9"/>
    </row>
    <row r="63" spans="1:28" s="4" customFormat="1" ht="8.25" hidden="1" customHeight="1" x14ac:dyDescent="0.2">
      <c r="A63" s="11">
        <v>40</v>
      </c>
      <c r="B63" s="6" t="s">
        <v>99</v>
      </c>
      <c r="C63" s="7"/>
      <c r="D63" s="7"/>
      <c r="E63" s="7"/>
      <c r="F63" s="7"/>
      <c r="G63" s="6" t="s">
        <v>99</v>
      </c>
      <c r="H63" s="7"/>
      <c r="I63" s="7"/>
      <c r="J63" s="7"/>
      <c r="K63" s="7"/>
      <c r="L63" s="6" t="s">
        <v>99</v>
      </c>
      <c r="M63" s="7"/>
      <c r="N63" s="7"/>
      <c r="O63" s="7"/>
      <c r="P63" s="7"/>
      <c r="Q63" s="6" t="s">
        <v>99</v>
      </c>
      <c r="R63" s="7"/>
      <c r="S63" s="7"/>
      <c r="T63" s="7"/>
      <c r="U63" s="7"/>
      <c r="V63" s="6" t="s">
        <v>99</v>
      </c>
      <c r="W63" s="7"/>
      <c r="X63" s="7"/>
      <c r="Y63" s="7"/>
      <c r="Z63" s="7"/>
      <c r="AA63" s="8"/>
      <c r="AB63" s="9"/>
    </row>
    <row r="64" spans="1:28" s="4" customFormat="1" ht="8.25" hidden="1" customHeight="1" x14ac:dyDescent="0.2">
      <c r="A64" s="11">
        <v>41</v>
      </c>
      <c r="B64" s="6" t="s">
        <v>74</v>
      </c>
      <c r="C64" s="7"/>
      <c r="D64" s="7"/>
      <c r="E64" s="7"/>
      <c r="F64" s="7"/>
      <c r="G64" s="6" t="s">
        <v>74</v>
      </c>
      <c r="H64" s="7"/>
      <c r="I64" s="7"/>
      <c r="J64" s="7"/>
      <c r="K64" s="7"/>
      <c r="L64" s="6" t="s">
        <v>74</v>
      </c>
      <c r="M64" s="7"/>
      <c r="N64" s="7"/>
      <c r="O64" s="7"/>
      <c r="P64" s="7"/>
      <c r="Q64" s="6" t="s">
        <v>74</v>
      </c>
      <c r="R64" s="7"/>
      <c r="S64" s="7"/>
      <c r="T64" s="7"/>
      <c r="U64" s="7"/>
      <c r="V64" s="6" t="s">
        <v>74</v>
      </c>
      <c r="W64" s="7"/>
      <c r="X64" s="7"/>
      <c r="Y64" s="7"/>
      <c r="Z64" s="7"/>
      <c r="AA64" s="8"/>
      <c r="AB64" s="9"/>
    </row>
    <row r="65" spans="1:28" s="4" customFormat="1" ht="8.25" hidden="1" customHeight="1" x14ac:dyDescent="0.2">
      <c r="A65" s="11">
        <v>42</v>
      </c>
      <c r="B65" s="6" t="s">
        <v>49</v>
      </c>
      <c r="C65" s="7"/>
      <c r="D65" s="7"/>
      <c r="E65" s="7"/>
      <c r="F65" s="7"/>
      <c r="G65" s="6" t="s">
        <v>49</v>
      </c>
      <c r="H65" s="7"/>
      <c r="I65" s="7"/>
      <c r="J65" s="7"/>
      <c r="K65" s="7"/>
      <c r="L65" s="6" t="s">
        <v>49</v>
      </c>
      <c r="M65" s="7"/>
      <c r="N65" s="7"/>
      <c r="O65" s="7"/>
      <c r="P65" s="7"/>
      <c r="Q65" s="6" t="s">
        <v>49</v>
      </c>
      <c r="R65" s="7"/>
      <c r="S65" s="7"/>
      <c r="T65" s="7"/>
      <c r="U65" s="7"/>
      <c r="V65" s="6" t="s">
        <v>49</v>
      </c>
      <c r="W65" s="7"/>
      <c r="X65" s="7"/>
      <c r="Y65" s="7"/>
      <c r="Z65" s="7"/>
      <c r="AA65" s="8"/>
      <c r="AB65" s="9"/>
    </row>
    <row r="66" spans="1:28" s="4" customFormat="1" ht="8.25" hidden="1" customHeight="1" x14ac:dyDescent="0.2">
      <c r="A66" s="11">
        <v>43</v>
      </c>
      <c r="B66" s="6" t="s">
        <v>22</v>
      </c>
      <c r="C66" s="7"/>
      <c r="D66" s="7"/>
      <c r="E66" s="7"/>
      <c r="F66" s="7"/>
      <c r="G66" s="6" t="s">
        <v>22</v>
      </c>
      <c r="H66" s="7"/>
      <c r="I66" s="7"/>
      <c r="J66" s="7"/>
      <c r="K66" s="7"/>
      <c r="L66" s="6" t="s">
        <v>22</v>
      </c>
      <c r="M66" s="7"/>
      <c r="N66" s="7"/>
      <c r="O66" s="7"/>
      <c r="P66" s="7"/>
      <c r="Q66" s="6" t="s">
        <v>22</v>
      </c>
      <c r="R66" s="7"/>
      <c r="S66" s="7"/>
      <c r="T66" s="7"/>
      <c r="U66" s="7"/>
      <c r="V66" s="6" t="s">
        <v>22</v>
      </c>
      <c r="W66" s="7"/>
      <c r="X66" s="7"/>
      <c r="Y66" s="7"/>
      <c r="Z66" s="7"/>
      <c r="AA66" s="8"/>
      <c r="AB66" s="9"/>
    </row>
    <row r="67" spans="1:28" s="4" customFormat="1" ht="8.25" hidden="1" customHeight="1" x14ac:dyDescent="0.2">
      <c r="A67" s="11">
        <v>44</v>
      </c>
      <c r="B67" s="6" t="s">
        <v>31</v>
      </c>
      <c r="C67" s="7"/>
      <c r="D67" s="7"/>
      <c r="E67" s="7"/>
      <c r="F67" s="7"/>
      <c r="G67" s="6" t="s">
        <v>31</v>
      </c>
      <c r="H67" s="7"/>
      <c r="I67" s="7"/>
      <c r="J67" s="7"/>
      <c r="K67" s="7"/>
      <c r="L67" s="6" t="s">
        <v>31</v>
      </c>
      <c r="M67" s="7"/>
      <c r="N67" s="7"/>
      <c r="O67" s="7"/>
      <c r="P67" s="7"/>
      <c r="Q67" s="6" t="s">
        <v>31</v>
      </c>
      <c r="R67" s="7"/>
      <c r="S67" s="7"/>
      <c r="T67" s="7"/>
      <c r="U67" s="7"/>
      <c r="V67" s="6" t="s">
        <v>31</v>
      </c>
      <c r="W67" s="7"/>
      <c r="X67" s="7"/>
      <c r="Y67" s="7"/>
      <c r="Z67" s="7"/>
      <c r="AA67" s="8"/>
      <c r="AB67" s="9"/>
    </row>
    <row r="68" spans="1:28" s="4" customFormat="1" ht="8.25" hidden="1" customHeight="1" x14ac:dyDescent="0.2">
      <c r="A68" s="11">
        <v>45</v>
      </c>
      <c r="B68" s="6" t="s">
        <v>70</v>
      </c>
      <c r="C68" s="7"/>
      <c r="D68" s="7"/>
      <c r="E68" s="7"/>
      <c r="F68" s="7"/>
      <c r="G68" s="6" t="s">
        <v>70</v>
      </c>
      <c r="H68" s="7"/>
      <c r="I68" s="7"/>
      <c r="J68" s="7"/>
      <c r="K68" s="7"/>
      <c r="L68" s="6" t="s">
        <v>70</v>
      </c>
      <c r="M68" s="7"/>
      <c r="N68" s="7"/>
      <c r="O68" s="7"/>
      <c r="P68" s="7"/>
      <c r="Q68" s="6" t="s">
        <v>70</v>
      </c>
      <c r="R68" s="7"/>
      <c r="S68" s="7"/>
      <c r="T68" s="7"/>
      <c r="U68" s="7"/>
      <c r="V68" s="6" t="s">
        <v>70</v>
      </c>
      <c r="W68" s="7"/>
      <c r="X68" s="7"/>
      <c r="Y68" s="7"/>
      <c r="Z68" s="7"/>
      <c r="AA68" s="8"/>
      <c r="AB68" s="9"/>
    </row>
    <row r="69" spans="1:28" s="4" customFormat="1" ht="8.25" hidden="1" customHeight="1" x14ac:dyDescent="0.2">
      <c r="A69" s="11">
        <v>46</v>
      </c>
      <c r="B69" s="6" t="s">
        <v>94</v>
      </c>
      <c r="C69" s="7"/>
      <c r="D69" s="7"/>
      <c r="E69" s="7"/>
      <c r="F69" s="7"/>
      <c r="G69" s="6" t="s">
        <v>94</v>
      </c>
      <c r="H69" s="7"/>
      <c r="I69" s="7"/>
      <c r="J69" s="7"/>
      <c r="K69" s="7"/>
      <c r="L69" s="6" t="s">
        <v>94</v>
      </c>
      <c r="M69" s="7"/>
      <c r="N69" s="7"/>
      <c r="O69" s="7"/>
      <c r="P69" s="7"/>
      <c r="Q69" s="6" t="s">
        <v>94</v>
      </c>
      <c r="R69" s="7"/>
      <c r="S69" s="7"/>
      <c r="T69" s="7"/>
      <c r="U69" s="7"/>
      <c r="V69" s="6" t="s">
        <v>94</v>
      </c>
      <c r="W69" s="7"/>
      <c r="X69" s="7"/>
      <c r="Y69" s="7"/>
      <c r="Z69" s="7"/>
      <c r="AA69" s="8"/>
      <c r="AB69" s="9"/>
    </row>
    <row r="70" spans="1:28" s="4" customFormat="1" ht="8.25" hidden="1" customHeight="1" x14ac:dyDescent="0.2">
      <c r="A70" s="11">
        <v>47</v>
      </c>
      <c r="B70" s="6" t="s">
        <v>24</v>
      </c>
      <c r="C70" s="7"/>
      <c r="D70" s="7"/>
      <c r="E70" s="7"/>
      <c r="F70" s="7"/>
      <c r="G70" s="6" t="s">
        <v>24</v>
      </c>
      <c r="H70" s="7"/>
      <c r="I70" s="7"/>
      <c r="J70" s="7"/>
      <c r="K70" s="7"/>
      <c r="L70" s="6" t="s">
        <v>24</v>
      </c>
      <c r="M70" s="7"/>
      <c r="N70" s="7"/>
      <c r="O70" s="7"/>
      <c r="P70" s="7"/>
      <c r="Q70" s="6" t="s">
        <v>24</v>
      </c>
      <c r="R70" s="7"/>
      <c r="S70" s="7"/>
      <c r="T70" s="7"/>
      <c r="U70" s="7"/>
      <c r="V70" s="6" t="s">
        <v>24</v>
      </c>
      <c r="W70" s="7"/>
      <c r="X70" s="7"/>
      <c r="Y70" s="7"/>
      <c r="Z70" s="7"/>
      <c r="AA70" s="8"/>
      <c r="AB70" s="9"/>
    </row>
    <row r="71" spans="1:28" s="4" customFormat="1" ht="8.25" hidden="1" customHeight="1" x14ac:dyDescent="0.2">
      <c r="A71" s="11">
        <v>48</v>
      </c>
      <c r="B71" s="6" t="s">
        <v>109</v>
      </c>
      <c r="C71" s="7"/>
      <c r="D71" s="7"/>
      <c r="E71" s="7"/>
      <c r="F71" s="7"/>
      <c r="G71" s="6" t="s">
        <v>109</v>
      </c>
      <c r="H71" s="7"/>
      <c r="I71" s="7"/>
      <c r="J71" s="7"/>
      <c r="K71" s="7"/>
      <c r="L71" s="6" t="s">
        <v>109</v>
      </c>
      <c r="M71" s="7"/>
      <c r="N71" s="7"/>
      <c r="O71" s="7"/>
      <c r="P71" s="7"/>
      <c r="Q71" s="6" t="s">
        <v>109</v>
      </c>
      <c r="R71" s="7"/>
      <c r="S71" s="7"/>
      <c r="T71" s="7"/>
      <c r="U71" s="7"/>
      <c r="V71" s="6" t="s">
        <v>109</v>
      </c>
      <c r="W71" s="7"/>
      <c r="X71" s="7"/>
      <c r="Y71" s="7"/>
      <c r="Z71" s="7"/>
      <c r="AA71" s="8"/>
      <c r="AB71" s="9"/>
    </row>
    <row r="72" spans="1:28" s="4" customFormat="1" ht="8.25" hidden="1" customHeight="1" x14ac:dyDescent="0.2">
      <c r="A72" s="11">
        <v>49</v>
      </c>
      <c r="B72" s="6" t="s">
        <v>80</v>
      </c>
      <c r="C72" s="7"/>
      <c r="D72" s="7"/>
      <c r="E72" s="7"/>
      <c r="F72" s="7"/>
      <c r="G72" s="6" t="s">
        <v>80</v>
      </c>
      <c r="H72" s="7"/>
      <c r="I72" s="7"/>
      <c r="J72" s="7"/>
      <c r="K72" s="7"/>
      <c r="L72" s="6" t="s">
        <v>80</v>
      </c>
      <c r="M72" s="7"/>
      <c r="N72" s="7"/>
      <c r="O72" s="7"/>
      <c r="P72" s="7"/>
      <c r="Q72" s="6" t="s">
        <v>80</v>
      </c>
      <c r="R72" s="7"/>
      <c r="S72" s="7"/>
      <c r="T72" s="7"/>
      <c r="U72" s="7"/>
      <c r="V72" s="6" t="s">
        <v>80</v>
      </c>
      <c r="W72" s="7"/>
      <c r="X72" s="7"/>
      <c r="Y72" s="7"/>
      <c r="Z72" s="7"/>
      <c r="AA72" s="8"/>
      <c r="AB72" s="9"/>
    </row>
    <row r="73" spans="1:28" s="4" customFormat="1" ht="8.25" hidden="1" customHeight="1" x14ac:dyDescent="0.2">
      <c r="A73" s="11">
        <v>50</v>
      </c>
      <c r="B73" s="6" t="s">
        <v>62</v>
      </c>
      <c r="C73" s="7"/>
      <c r="D73" s="7"/>
      <c r="E73" s="7"/>
      <c r="F73" s="7"/>
      <c r="G73" s="6" t="s">
        <v>62</v>
      </c>
      <c r="H73" s="7"/>
      <c r="I73" s="7"/>
      <c r="J73" s="7"/>
      <c r="K73" s="7"/>
      <c r="L73" s="6" t="s">
        <v>62</v>
      </c>
      <c r="M73" s="7"/>
      <c r="N73" s="7"/>
      <c r="O73" s="7"/>
      <c r="P73" s="7"/>
      <c r="Q73" s="6" t="s">
        <v>62</v>
      </c>
      <c r="R73" s="7"/>
      <c r="S73" s="7"/>
      <c r="T73" s="7"/>
      <c r="U73" s="7"/>
      <c r="V73" s="6" t="s">
        <v>62</v>
      </c>
      <c r="W73" s="7"/>
      <c r="X73" s="7"/>
      <c r="Y73" s="7"/>
      <c r="Z73" s="7"/>
      <c r="AA73" s="8"/>
      <c r="AB73" s="9"/>
    </row>
    <row r="74" spans="1:28" s="4" customFormat="1" ht="8.25" hidden="1" customHeight="1" x14ac:dyDescent="0.2">
      <c r="A74" s="11">
        <v>51</v>
      </c>
      <c r="B74" s="6" t="s">
        <v>20</v>
      </c>
      <c r="C74" s="7"/>
      <c r="D74" s="7"/>
      <c r="E74" s="7"/>
      <c r="F74" s="7"/>
      <c r="G74" s="6" t="s">
        <v>20</v>
      </c>
      <c r="H74" s="7"/>
      <c r="I74" s="7"/>
      <c r="J74" s="7"/>
      <c r="K74" s="7"/>
      <c r="L74" s="6" t="s">
        <v>20</v>
      </c>
      <c r="M74" s="7"/>
      <c r="N74" s="7"/>
      <c r="O74" s="7"/>
      <c r="P74" s="7"/>
      <c r="Q74" s="6" t="s">
        <v>20</v>
      </c>
      <c r="R74" s="7"/>
      <c r="S74" s="7"/>
      <c r="T74" s="7"/>
      <c r="U74" s="7"/>
      <c r="V74" s="6" t="s">
        <v>20</v>
      </c>
      <c r="W74" s="7"/>
      <c r="X74" s="7"/>
      <c r="Y74" s="7"/>
      <c r="Z74" s="7"/>
      <c r="AA74" s="8"/>
      <c r="AB74" s="9"/>
    </row>
    <row r="75" spans="1:28" ht="8.25" hidden="1" customHeight="1" x14ac:dyDescent="0.2">
      <c r="A75" s="11">
        <v>52</v>
      </c>
      <c r="B75" s="6" t="s">
        <v>36</v>
      </c>
      <c r="G75" s="6" t="s">
        <v>36</v>
      </c>
      <c r="L75" s="6" t="s">
        <v>36</v>
      </c>
      <c r="Q75" s="6" t="s">
        <v>36</v>
      </c>
      <c r="V75" s="6" t="s">
        <v>36</v>
      </c>
    </row>
    <row r="76" spans="1:28" ht="8.25" hidden="1" customHeight="1" x14ac:dyDescent="0.2">
      <c r="A76" s="11">
        <v>53</v>
      </c>
      <c r="B76" s="6" t="s">
        <v>83</v>
      </c>
      <c r="G76" s="6" t="s">
        <v>83</v>
      </c>
      <c r="L76" s="6" t="s">
        <v>83</v>
      </c>
      <c r="Q76" s="6" t="s">
        <v>83</v>
      </c>
      <c r="V76" s="6" t="s">
        <v>83</v>
      </c>
    </row>
    <row r="77" spans="1:28" ht="8.25" hidden="1" customHeight="1" x14ac:dyDescent="0.2">
      <c r="A77" s="11">
        <v>54</v>
      </c>
      <c r="B77" s="6" t="s">
        <v>21</v>
      </c>
      <c r="G77" s="6" t="s">
        <v>21</v>
      </c>
      <c r="L77" s="6" t="s">
        <v>21</v>
      </c>
      <c r="Q77" s="6" t="s">
        <v>21</v>
      </c>
      <c r="V77" s="6" t="s">
        <v>21</v>
      </c>
    </row>
    <row r="78" spans="1:28" ht="8.25" hidden="1" customHeight="1" x14ac:dyDescent="0.2">
      <c r="A78" s="11">
        <v>55</v>
      </c>
      <c r="B78" s="15" t="s">
        <v>32</v>
      </c>
      <c r="G78" s="15" t="s">
        <v>32</v>
      </c>
      <c r="L78" s="15" t="s">
        <v>32</v>
      </c>
      <c r="Q78" s="15" t="s">
        <v>32</v>
      </c>
      <c r="V78" s="15" t="s">
        <v>32</v>
      </c>
    </row>
    <row r="79" spans="1:28" ht="8.25" hidden="1" customHeight="1" x14ac:dyDescent="0.2">
      <c r="A79" s="11">
        <v>56</v>
      </c>
      <c r="B79" s="6" t="s">
        <v>53</v>
      </c>
      <c r="G79" s="6" t="s">
        <v>53</v>
      </c>
      <c r="L79" s="6" t="s">
        <v>53</v>
      </c>
      <c r="Q79" s="6" t="s">
        <v>53</v>
      </c>
      <c r="V79" s="6" t="s">
        <v>53</v>
      </c>
    </row>
    <row r="80" spans="1:28" ht="8.25" hidden="1" customHeight="1" x14ac:dyDescent="0.2">
      <c r="A80" s="11">
        <v>57</v>
      </c>
      <c r="B80" s="6" t="s">
        <v>61</v>
      </c>
      <c r="G80" s="6" t="s">
        <v>61</v>
      </c>
      <c r="L80" s="6" t="s">
        <v>61</v>
      </c>
      <c r="Q80" s="6" t="s">
        <v>61</v>
      </c>
      <c r="V80" s="6" t="s">
        <v>61</v>
      </c>
    </row>
    <row r="81" spans="1:22" ht="8.25" hidden="1" customHeight="1" x14ac:dyDescent="0.2">
      <c r="A81" s="11">
        <v>58</v>
      </c>
      <c r="B81" s="6" t="s">
        <v>75</v>
      </c>
      <c r="G81" s="6" t="s">
        <v>75</v>
      </c>
      <c r="L81" s="6" t="s">
        <v>75</v>
      </c>
      <c r="Q81" s="6" t="s">
        <v>75</v>
      </c>
      <c r="V81" s="6" t="s">
        <v>75</v>
      </c>
    </row>
    <row r="82" spans="1:22" ht="8.25" hidden="1" customHeight="1" x14ac:dyDescent="0.2">
      <c r="A82" s="11">
        <v>59</v>
      </c>
      <c r="B82" s="6" t="s">
        <v>66</v>
      </c>
      <c r="G82" s="6" t="s">
        <v>66</v>
      </c>
      <c r="L82" s="6" t="s">
        <v>66</v>
      </c>
      <c r="Q82" s="6" t="s">
        <v>66</v>
      </c>
      <c r="V82" s="6" t="s">
        <v>66</v>
      </c>
    </row>
    <row r="83" spans="1:22" ht="8.25" hidden="1" customHeight="1" x14ac:dyDescent="0.2">
      <c r="A83" s="11">
        <v>60</v>
      </c>
      <c r="B83" s="6" t="s">
        <v>79</v>
      </c>
      <c r="G83" s="6" t="s">
        <v>79</v>
      </c>
      <c r="L83" s="6" t="s">
        <v>79</v>
      </c>
      <c r="Q83" s="6" t="s">
        <v>79</v>
      </c>
      <c r="V83" s="6" t="s">
        <v>79</v>
      </c>
    </row>
    <row r="84" spans="1:22" ht="8.25" hidden="1" customHeight="1" x14ac:dyDescent="0.2">
      <c r="A84" s="11">
        <v>61</v>
      </c>
      <c r="B84" s="6" t="s">
        <v>30</v>
      </c>
      <c r="G84" s="6" t="s">
        <v>30</v>
      </c>
      <c r="L84" s="6" t="s">
        <v>30</v>
      </c>
      <c r="Q84" s="6" t="s">
        <v>30</v>
      </c>
      <c r="V84" s="6" t="s">
        <v>30</v>
      </c>
    </row>
    <row r="85" spans="1:22" ht="8.25" hidden="1" customHeight="1" x14ac:dyDescent="0.2">
      <c r="A85" s="11">
        <v>62</v>
      </c>
      <c r="B85" s="6" t="s">
        <v>50</v>
      </c>
      <c r="G85" s="6" t="s">
        <v>50</v>
      </c>
      <c r="L85" s="6" t="s">
        <v>50</v>
      </c>
      <c r="Q85" s="6" t="s">
        <v>50</v>
      </c>
      <c r="V85" s="6" t="s">
        <v>50</v>
      </c>
    </row>
    <row r="86" spans="1:22" ht="8.25" hidden="1" customHeight="1" x14ac:dyDescent="0.2">
      <c r="A86" s="11">
        <v>63</v>
      </c>
      <c r="B86" s="6" t="s">
        <v>101</v>
      </c>
      <c r="G86" s="6" t="s">
        <v>101</v>
      </c>
      <c r="L86" s="6" t="s">
        <v>101</v>
      </c>
      <c r="Q86" s="6" t="s">
        <v>101</v>
      </c>
      <c r="V86" s="6" t="s">
        <v>101</v>
      </c>
    </row>
    <row r="87" spans="1:22" ht="8.25" hidden="1" customHeight="1" x14ac:dyDescent="0.2">
      <c r="A87" s="11">
        <v>64</v>
      </c>
      <c r="B87" s="6" t="s">
        <v>23</v>
      </c>
      <c r="G87" s="6" t="s">
        <v>23</v>
      </c>
      <c r="L87" s="6" t="s">
        <v>23</v>
      </c>
      <c r="Q87" s="6" t="s">
        <v>23</v>
      </c>
      <c r="V87" s="6" t="s">
        <v>23</v>
      </c>
    </row>
    <row r="88" spans="1:22" ht="8.25" hidden="1" customHeight="1" x14ac:dyDescent="0.2">
      <c r="A88" s="11">
        <v>65</v>
      </c>
      <c r="B88" s="6" t="s">
        <v>110</v>
      </c>
      <c r="G88" s="6" t="s">
        <v>110</v>
      </c>
      <c r="L88" s="6" t="s">
        <v>110</v>
      </c>
      <c r="Q88" s="6" t="s">
        <v>110</v>
      </c>
      <c r="V88" s="6" t="s">
        <v>110</v>
      </c>
    </row>
    <row r="89" spans="1:22" ht="8.25" hidden="1" customHeight="1" x14ac:dyDescent="0.2">
      <c r="A89" s="11">
        <v>66</v>
      </c>
      <c r="B89" s="6" t="s">
        <v>43</v>
      </c>
      <c r="G89" s="6" t="s">
        <v>43</v>
      </c>
      <c r="L89" s="6" t="s">
        <v>43</v>
      </c>
      <c r="Q89" s="6" t="s">
        <v>43</v>
      </c>
      <c r="V89" s="6" t="s">
        <v>43</v>
      </c>
    </row>
    <row r="90" spans="1:22" ht="8.25" hidden="1" customHeight="1" x14ac:dyDescent="0.2">
      <c r="A90" s="11">
        <v>67</v>
      </c>
      <c r="B90" s="6" t="s">
        <v>98</v>
      </c>
      <c r="G90" s="6" t="s">
        <v>98</v>
      </c>
      <c r="L90" s="6" t="s">
        <v>98</v>
      </c>
      <c r="Q90" s="6" t="s">
        <v>98</v>
      </c>
      <c r="V90" s="6" t="s">
        <v>98</v>
      </c>
    </row>
    <row r="91" spans="1:22" ht="8.25" hidden="1" customHeight="1" x14ac:dyDescent="0.2">
      <c r="A91" s="11">
        <v>68</v>
      </c>
      <c r="B91" s="6" t="s">
        <v>111</v>
      </c>
      <c r="G91" s="6" t="s">
        <v>111</v>
      </c>
      <c r="L91" s="6" t="s">
        <v>111</v>
      </c>
      <c r="Q91" s="6" t="s">
        <v>111</v>
      </c>
      <c r="V91" s="6" t="s">
        <v>111</v>
      </c>
    </row>
    <row r="92" spans="1:22" ht="8.25" hidden="1" customHeight="1" x14ac:dyDescent="0.2">
      <c r="A92" s="11">
        <v>69</v>
      </c>
      <c r="B92" s="6" t="s">
        <v>82</v>
      </c>
      <c r="G92" s="6" t="s">
        <v>82</v>
      </c>
      <c r="L92" s="6" t="s">
        <v>82</v>
      </c>
      <c r="Q92" s="6" t="s">
        <v>82</v>
      </c>
      <c r="V92" s="6" t="s">
        <v>82</v>
      </c>
    </row>
    <row r="93" spans="1:22" ht="8.25" hidden="1" customHeight="1" x14ac:dyDescent="0.2">
      <c r="A93" s="11">
        <v>70</v>
      </c>
      <c r="B93" s="6" t="s">
        <v>44</v>
      </c>
      <c r="G93" s="6" t="s">
        <v>44</v>
      </c>
      <c r="L93" s="6" t="s">
        <v>44</v>
      </c>
      <c r="Q93" s="6" t="s">
        <v>44</v>
      </c>
      <c r="V93" s="6" t="s">
        <v>44</v>
      </c>
    </row>
    <row r="94" spans="1:22" ht="8.25" hidden="1" customHeight="1" x14ac:dyDescent="0.2">
      <c r="A94" s="11">
        <v>71</v>
      </c>
      <c r="B94" s="6" t="s">
        <v>68</v>
      </c>
      <c r="G94" s="6" t="s">
        <v>68</v>
      </c>
      <c r="L94" s="6" t="s">
        <v>68</v>
      </c>
      <c r="Q94" s="6" t="s">
        <v>68</v>
      </c>
      <c r="V94" s="6" t="s">
        <v>68</v>
      </c>
    </row>
    <row r="95" spans="1:22" ht="8.25" hidden="1" customHeight="1" x14ac:dyDescent="0.2">
      <c r="A95" s="11">
        <v>72</v>
      </c>
      <c r="B95" s="15" t="s">
        <v>40</v>
      </c>
      <c r="G95" s="15" t="s">
        <v>40</v>
      </c>
      <c r="L95" s="15" t="s">
        <v>40</v>
      </c>
      <c r="Q95" s="15" t="s">
        <v>40</v>
      </c>
      <c r="V95" s="15" t="s">
        <v>40</v>
      </c>
    </row>
    <row r="96" spans="1:22" ht="8.25" hidden="1" customHeight="1" x14ac:dyDescent="0.2">
      <c r="A96" s="11">
        <v>73</v>
      </c>
      <c r="B96" s="6" t="s">
        <v>55</v>
      </c>
      <c r="G96" s="6" t="s">
        <v>55</v>
      </c>
      <c r="L96" s="6" t="s">
        <v>55</v>
      </c>
      <c r="Q96" s="6" t="s">
        <v>55</v>
      </c>
      <c r="V96" s="6" t="s">
        <v>55</v>
      </c>
    </row>
    <row r="97" spans="1:29" ht="8.25" hidden="1" customHeight="1" x14ac:dyDescent="0.2">
      <c r="A97" s="11">
        <v>74</v>
      </c>
      <c r="B97" s="6" t="s">
        <v>58</v>
      </c>
      <c r="G97" s="6" t="s">
        <v>58</v>
      </c>
      <c r="L97" s="6" t="s">
        <v>58</v>
      </c>
      <c r="Q97" s="6" t="s">
        <v>58</v>
      </c>
      <c r="V97" s="6" t="s">
        <v>58</v>
      </c>
    </row>
    <row r="98" spans="1:29" ht="8.25" hidden="1" customHeight="1" x14ac:dyDescent="0.2">
      <c r="A98" s="11">
        <v>75</v>
      </c>
      <c r="B98" s="6" t="s">
        <v>104</v>
      </c>
      <c r="G98" s="6" t="s">
        <v>104</v>
      </c>
      <c r="L98" s="6" t="s">
        <v>104</v>
      </c>
      <c r="Q98" s="6" t="s">
        <v>104</v>
      </c>
      <c r="V98" s="6" t="s">
        <v>104</v>
      </c>
    </row>
    <row r="99" spans="1:29" ht="8.25" hidden="1" customHeight="1" x14ac:dyDescent="0.2">
      <c r="A99" s="11">
        <v>76</v>
      </c>
      <c r="B99" s="6" t="s">
        <v>33</v>
      </c>
      <c r="G99" s="6" t="s">
        <v>33</v>
      </c>
      <c r="L99" s="6" t="s">
        <v>33</v>
      </c>
      <c r="Q99" s="6" t="s">
        <v>33</v>
      </c>
      <c r="V99" s="6" t="s">
        <v>33</v>
      </c>
    </row>
    <row r="100" spans="1:29" ht="8.25" hidden="1" customHeight="1" x14ac:dyDescent="0.2">
      <c r="A100" s="11">
        <v>77</v>
      </c>
      <c r="B100" s="6" t="s">
        <v>29</v>
      </c>
      <c r="G100" s="6" t="s">
        <v>29</v>
      </c>
      <c r="L100" s="6" t="s">
        <v>29</v>
      </c>
      <c r="Q100" s="6" t="s">
        <v>29</v>
      </c>
      <c r="V100" s="6" t="s">
        <v>29</v>
      </c>
    </row>
    <row r="101" spans="1:29" ht="8.25" hidden="1" customHeight="1" x14ac:dyDescent="0.2">
      <c r="A101" s="11">
        <v>78</v>
      </c>
      <c r="B101" s="6" t="s">
        <v>26</v>
      </c>
      <c r="G101" s="6" t="s">
        <v>26</v>
      </c>
      <c r="L101" s="6" t="s">
        <v>26</v>
      </c>
      <c r="Q101" s="6" t="s">
        <v>26</v>
      </c>
      <c r="V101" s="6" t="s">
        <v>26</v>
      </c>
    </row>
    <row r="102" spans="1:29" s="12" customFormat="1" ht="8.25" hidden="1" customHeight="1" x14ac:dyDescent="0.2">
      <c r="A102" s="13">
        <v>79</v>
      </c>
      <c r="B102" s="6" t="s">
        <v>65</v>
      </c>
      <c r="C102" s="13"/>
      <c r="D102" s="13"/>
      <c r="E102" s="13"/>
      <c r="F102" s="13"/>
      <c r="G102" s="6" t="s">
        <v>65</v>
      </c>
      <c r="H102" s="13"/>
      <c r="I102" s="13"/>
      <c r="J102" s="13"/>
      <c r="K102" s="13"/>
      <c r="L102" s="6" t="s">
        <v>65</v>
      </c>
      <c r="M102" s="13"/>
      <c r="N102" s="13"/>
      <c r="O102" s="13"/>
      <c r="P102" s="13"/>
      <c r="Q102" s="6" t="s">
        <v>65</v>
      </c>
      <c r="R102" s="13"/>
      <c r="S102" s="13"/>
      <c r="T102" s="13"/>
      <c r="U102" s="13"/>
      <c r="V102" s="6" t="s">
        <v>65</v>
      </c>
      <c r="W102" s="13"/>
      <c r="X102" s="13"/>
      <c r="Y102" s="13"/>
      <c r="Z102" s="13"/>
      <c r="AA102" s="13"/>
    </row>
    <row r="103" spans="1:29" ht="8.25" hidden="1" customHeight="1" x14ac:dyDescent="0.2">
      <c r="A103" s="11">
        <v>80</v>
      </c>
      <c r="B103" s="6" t="s">
        <v>72</v>
      </c>
      <c r="G103" s="6" t="s">
        <v>72</v>
      </c>
      <c r="L103" s="6" t="s">
        <v>72</v>
      </c>
      <c r="Q103" s="6" t="s">
        <v>72</v>
      </c>
      <c r="V103" s="6" t="s">
        <v>72</v>
      </c>
    </row>
    <row r="104" spans="1:29" ht="8.25" hidden="1" customHeight="1" x14ac:dyDescent="0.2">
      <c r="A104" s="13">
        <v>81</v>
      </c>
      <c r="B104" s="6" t="s">
        <v>105</v>
      </c>
      <c r="G104" s="6" t="s">
        <v>105</v>
      </c>
      <c r="L104" s="6" t="s">
        <v>105</v>
      </c>
      <c r="Q104" s="6" t="s">
        <v>105</v>
      </c>
      <c r="V104" s="6" t="s">
        <v>105</v>
      </c>
    </row>
    <row r="105" spans="1:29" ht="8.25" hidden="1" customHeight="1" x14ac:dyDescent="0.2">
      <c r="A105" s="11">
        <v>82</v>
      </c>
      <c r="B105" s="6" t="s">
        <v>59</v>
      </c>
      <c r="G105" s="6" t="s">
        <v>59</v>
      </c>
      <c r="L105" s="6" t="s">
        <v>59</v>
      </c>
      <c r="Q105" s="6" t="s">
        <v>59</v>
      </c>
      <c r="V105" s="6" t="s">
        <v>59</v>
      </c>
    </row>
    <row r="106" spans="1:29" ht="8.25" hidden="1" customHeight="1" x14ac:dyDescent="0.2">
      <c r="A106" s="13">
        <v>83</v>
      </c>
      <c r="B106" s="6" t="s">
        <v>37</v>
      </c>
      <c r="G106" s="6" t="s">
        <v>37</v>
      </c>
      <c r="L106" s="6" t="s">
        <v>37</v>
      </c>
      <c r="Q106" s="6" t="s">
        <v>37</v>
      </c>
      <c r="V106" s="6" t="s">
        <v>37</v>
      </c>
    </row>
    <row r="107" spans="1:29" ht="8.25" hidden="1" customHeight="1" x14ac:dyDescent="0.2">
      <c r="A107" s="11">
        <v>84</v>
      </c>
      <c r="B107" s="6" t="s">
        <v>48</v>
      </c>
      <c r="G107" s="6" t="s">
        <v>48</v>
      </c>
      <c r="L107" s="6" t="s">
        <v>48</v>
      </c>
      <c r="Q107" s="6" t="s">
        <v>48</v>
      </c>
      <c r="V107" s="6" t="s">
        <v>48</v>
      </c>
    </row>
    <row r="108" spans="1:29" ht="8.25" hidden="1" customHeight="1" x14ac:dyDescent="0.2">
      <c r="A108" s="13">
        <v>85</v>
      </c>
      <c r="B108" s="6" t="s">
        <v>19</v>
      </c>
      <c r="G108" s="6" t="s">
        <v>19</v>
      </c>
      <c r="L108" s="6" t="s">
        <v>19</v>
      </c>
      <c r="Q108" s="6" t="s">
        <v>19</v>
      </c>
      <c r="V108" s="6" t="s">
        <v>19</v>
      </c>
    </row>
    <row r="110" spans="1:29" ht="20.399999999999999" x14ac:dyDescent="0.2">
      <c r="A110" s="16" t="s">
        <v>133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8"/>
    </row>
    <row r="111" spans="1:29" x14ac:dyDescent="0.2">
      <c r="A111" s="58" t="s">
        <v>8</v>
      </c>
      <c r="B111" s="59" t="s">
        <v>85</v>
      </c>
      <c r="C111" s="59"/>
      <c r="D111" s="59"/>
      <c r="E111" s="59"/>
      <c r="F111" s="59"/>
      <c r="G111" s="60" t="s">
        <v>86</v>
      </c>
      <c r="H111" s="60"/>
      <c r="I111" s="60"/>
      <c r="J111" s="60"/>
      <c r="K111" s="60"/>
      <c r="L111" s="60" t="s">
        <v>91</v>
      </c>
      <c r="M111" s="60"/>
      <c r="N111" s="60"/>
      <c r="O111" s="60"/>
      <c r="P111" s="60"/>
      <c r="Q111" s="60" t="s">
        <v>92</v>
      </c>
      <c r="R111" s="60"/>
      <c r="S111" s="60"/>
      <c r="T111" s="60"/>
      <c r="U111" s="60"/>
      <c r="V111" s="59" t="s">
        <v>93</v>
      </c>
      <c r="W111" s="59"/>
      <c r="X111" s="59"/>
      <c r="Y111" s="59"/>
      <c r="Z111" s="59"/>
      <c r="AA111" s="26" t="s">
        <v>9</v>
      </c>
      <c r="AB111" s="58" t="s">
        <v>90</v>
      </c>
      <c r="AC111" s="23" t="s">
        <v>132</v>
      </c>
    </row>
    <row r="112" spans="1:29" x14ac:dyDescent="0.2">
      <c r="A112" s="22" t="s">
        <v>14</v>
      </c>
      <c r="B112" s="25" t="s">
        <v>7</v>
      </c>
      <c r="C112" s="26" t="s">
        <v>0</v>
      </c>
      <c r="D112" s="26" t="s">
        <v>1</v>
      </c>
      <c r="E112" s="26" t="s">
        <v>2</v>
      </c>
      <c r="F112" s="26" t="s">
        <v>13</v>
      </c>
      <c r="G112" s="27" t="s">
        <v>7</v>
      </c>
      <c r="H112" s="26" t="s">
        <v>0</v>
      </c>
      <c r="I112" s="26" t="s">
        <v>1</v>
      </c>
      <c r="J112" s="26" t="s">
        <v>2</v>
      </c>
      <c r="K112" s="26" t="s">
        <v>13</v>
      </c>
      <c r="L112" s="27" t="s">
        <v>7</v>
      </c>
      <c r="M112" s="26" t="s">
        <v>0</v>
      </c>
      <c r="N112" s="26" t="s">
        <v>1</v>
      </c>
      <c r="O112" s="26" t="s">
        <v>2</v>
      </c>
      <c r="P112" s="26" t="s">
        <v>13</v>
      </c>
      <c r="Q112" s="25" t="s">
        <v>7</v>
      </c>
      <c r="R112" s="26" t="s">
        <v>0</v>
      </c>
      <c r="S112" s="26" t="s">
        <v>1</v>
      </c>
      <c r="T112" s="26" t="s">
        <v>2</v>
      </c>
      <c r="U112" s="26" t="s">
        <v>13</v>
      </c>
      <c r="V112" s="25" t="s">
        <v>7</v>
      </c>
      <c r="W112" s="26" t="s">
        <v>0</v>
      </c>
      <c r="X112" s="26" t="s">
        <v>1</v>
      </c>
      <c r="Y112" s="26" t="s">
        <v>2</v>
      </c>
      <c r="Z112" s="26" t="s">
        <v>13</v>
      </c>
      <c r="AA112" s="26" t="s">
        <v>10</v>
      </c>
      <c r="AB112" s="22" t="s">
        <v>87</v>
      </c>
      <c r="AC112" s="28"/>
    </row>
    <row r="113" spans="1:29" ht="12" x14ac:dyDescent="0.25">
      <c r="A113" s="50">
        <v>1</v>
      </c>
      <c r="B113" s="38" t="s">
        <v>17</v>
      </c>
      <c r="C113" s="39">
        <v>10</v>
      </c>
      <c r="D113" s="40">
        <v>32.700000000000003</v>
      </c>
      <c r="E113" s="41">
        <v>7060</v>
      </c>
      <c r="F113" s="42">
        <v>2</v>
      </c>
      <c r="G113" s="38" t="s">
        <v>78</v>
      </c>
      <c r="H113" s="39">
        <v>9</v>
      </c>
      <c r="I113" s="40">
        <v>36</v>
      </c>
      <c r="J113" s="41">
        <v>6140</v>
      </c>
      <c r="K113" s="42">
        <v>4</v>
      </c>
      <c r="L113" s="38" t="s">
        <v>104</v>
      </c>
      <c r="M113" s="39">
        <v>10</v>
      </c>
      <c r="N113" s="40">
        <v>35</v>
      </c>
      <c r="O113" s="41">
        <v>7220</v>
      </c>
      <c r="P113" s="42">
        <v>3</v>
      </c>
      <c r="Q113" s="38" t="s">
        <v>32</v>
      </c>
      <c r="R113" s="39">
        <v>12</v>
      </c>
      <c r="S113" s="40">
        <v>33</v>
      </c>
      <c r="T113" s="41">
        <v>8280</v>
      </c>
      <c r="U113" s="42">
        <v>2</v>
      </c>
      <c r="V113" s="38" t="s">
        <v>49</v>
      </c>
      <c r="W113" s="39">
        <v>8</v>
      </c>
      <c r="X113" s="40">
        <v>34.200000000000003</v>
      </c>
      <c r="Y113" s="41">
        <v>5400</v>
      </c>
      <c r="Z113" s="42">
        <v>4</v>
      </c>
      <c r="AA113" s="61">
        <f>SUM(C113,H113,M113,R113,W113)</f>
        <v>49</v>
      </c>
      <c r="AB113" s="44">
        <f>SUM(AA113)-25</f>
        <v>24</v>
      </c>
      <c r="AC113" s="57" t="s">
        <v>134</v>
      </c>
    </row>
    <row r="114" spans="1:29" ht="12" x14ac:dyDescent="0.25">
      <c r="A114" s="50">
        <v>2</v>
      </c>
      <c r="B114" s="38" t="s">
        <v>84</v>
      </c>
      <c r="C114" s="39">
        <v>5</v>
      </c>
      <c r="D114" s="40">
        <v>33</v>
      </c>
      <c r="E114" s="41">
        <v>3400</v>
      </c>
      <c r="F114" s="42">
        <v>8</v>
      </c>
      <c r="G114" s="38" t="s">
        <v>63</v>
      </c>
      <c r="H114" s="39">
        <v>7</v>
      </c>
      <c r="I114" s="40">
        <v>33</v>
      </c>
      <c r="J114" s="41">
        <v>4920</v>
      </c>
      <c r="K114" s="42">
        <v>6</v>
      </c>
      <c r="L114" s="38" t="s">
        <v>72</v>
      </c>
      <c r="M114" s="39">
        <v>5</v>
      </c>
      <c r="N114" s="40">
        <v>30.2</v>
      </c>
      <c r="O114" s="41">
        <v>3440</v>
      </c>
      <c r="P114" s="42">
        <v>6</v>
      </c>
      <c r="Q114" s="38" t="s">
        <v>43</v>
      </c>
      <c r="R114" s="39">
        <v>2</v>
      </c>
      <c r="S114" s="40">
        <v>32.200000000000003</v>
      </c>
      <c r="T114" s="41">
        <v>1480</v>
      </c>
      <c r="U114" s="42">
        <v>12</v>
      </c>
      <c r="V114" s="38" t="s">
        <v>70</v>
      </c>
      <c r="W114" s="39">
        <v>7</v>
      </c>
      <c r="X114" s="40">
        <v>30.1</v>
      </c>
      <c r="Y114" s="41">
        <v>4820</v>
      </c>
      <c r="Z114" s="42">
        <v>6</v>
      </c>
      <c r="AA114" s="61">
        <f>SUM(C114,H114,M114,R114,W114)</f>
        <v>26</v>
      </c>
      <c r="AB114" s="44">
        <f t="shared" ref="AB114:AB129" si="2">SUM(AA114)-25</f>
        <v>1</v>
      </c>
      <c r="AC114" s="57" t="s">
        <v>120</v>
      </c>
    </row>
    <row r="115" spans="1:29" ht="12" x14ac:dyDescent="0.25">
      <c r="A115" s="50">
        <v>3</v>
      </c>
      <c r="B115" s="38" t="s">
        <v>107</v>
      </c>
      <c r="C115" s="39">
        <v>3</v>
      </c>
      <c r="D115" s="40">
        <v>35.200000000000003</v>
      </c>
      <c r="E115" s="41">
        <v>2160</v>
      </c>
      <c r="F115" s="42">
        <v>10</v>
      </c>
      <c r="G115" s="38" t="s">
        <v>52</v>
      </c>
      <c r="H115" s="39">
        <v>3</v>
      </c>
      <c r="I115" s="40">
        <v>30.5</v>
      </c>
      <c r="J115" s="41">
        <v>2040</v>
      </c>
      <c r="K115" s="42">
        <v>13</v>
      </c>
      <c r="L115" s="38" t="s">
        <v>58</v>
      </c>
      <c r="M115" s="39">
        <v>2</v>
      </c>
      <c r="N115" s="40">
        <v>32</v>
      </c>
      <c r="O115" s="41">
        <v>1400</v>
      </c>
      <c r="P115" s="42">
        <v>14</v>
      </c>
      <c r="Q115" s="38" t="s">
        <v>135</v>
      </c>
      <c r="R115" s="39">
        <v>1</v>
      </c>
      <c r="S115" s="40">
        <v>25.5</v>
      </c>
      <c r="T115" s="41">
        <v>620</v>
      </c>
      <c r="U115" s="42">
        <v>17</v>
      </c>
      <c r="V115" s="38" t="s">
        <v>20</v>
      </c>
      <c r="W115" s="39">
        <v>5</v>
      </c>
      <c r="X115" s="40">
        <v>32.5</v>
      </c>
      <c r="Y115" s="41">
        <v>3360</v>
      </c>
      <c r="Z115" s="42">
        <v>9</v>
      </c>
      <c r="AA115" s="61">
        <f t="shared" ref="AA115:AA128" si="3">SUM(C115,H115,M115,R115,W115)</f>
        <v>14</v>
      </c>
      <c r="AB115" s="44">
        <f t="shared" si="2"/>
        <v>-11</v>
      </c>
      <c r="AC115" s="57" t="s">
        <v>130</v>
      </c>
    </row>
    <row r="116" spans="1:29" ht="12" x14ac:dyDescent="0.25">
      <c r="A116" s="50">
        <v>4</v>
      </c>
      <c r="B116" s="62" t="s">
        <v>35</v>
      </c>
      <c r="C116" s="39">
        <v>7</v>
      </c>
      <c r="D116" s="40">
        <v>32.799999999999997</v>
      </c>
      <c r="E116" s="41">
        <v>4840</v>
      </c>
      <c r="F116" s="42">
        <v>5</v>
      </c>
      <c r="G116" s="63" t="s">
        <v>39</v>
      </c>
      <c r="H116" s="46">
        <v>8</v>
      </c>
      <c r="I116" s="47">
        <v>34</v>
      </c>
      <c r="J116" s="48">
        <v>5620</v>
      </c>
      <c r="K116" s="49">
        <v>5</v>
      </c>
      <c r="L116" s="38" t="s">
        <v>105</v>
      </c>
      <c r="M116" s="39">
        <v>4</v>
      </c>
      <c r="N116" s="40">
        <v>30.6</v>
      </c>
      <c r="O116" s="41">
        <v>2700</v>
      </c>
      <c r="P116" s="42">
        <v>7</v>
      </c>
      <c r="Q116" s="38" t="s">
        <v>50</v>
      </c>
      <c r="R116" s="39">
        <v>1</v>
      </c>
      <c r="S116" s="40">
        <v>27.4</v>
      </c>
      <c r="T116" s="41">
        <v>660</v>
      </c>
      <c r="U116" s="42">
        <v>15</v>
      </c>
      <c r="V116" s="38" t="s">
        <v>74</v>
      </c>
      <c r="W116" s="39">
        <v>4</v>
      </c>
      <c r="X116" s="40">
        <v>30.5</v>
      </c>
      <c r="Y116" s="41">
        <v>2740</v>
      </c>
      <c r="Z116" s="42">
        <v>11</v>
      </c>
      <c r="AA116" s="61">
        <f t="shared" si="3"/>
        <v>24</v>
      </c>
      <c r="AB116" s="44">
        <f t="shared" si="2"/>
        <v>-1</v>
      </c>
      <c r="AC116" s="57" t="s">
        <v>136</v>
      </c>
    </row>
    <row r="117" spans="1:29" ht="12" x14ac:dyDescent="0.25">
      <c r="A117" s="50">
        <v>5</v>
      </c>
      <c r="B117" s="38" t="s">
        <v>25</v>
      </c>
      <c r="C117" s="39">
        <v>1</v>
      </c>
      <c r="D117" s="40">
        <v>29.6</v>
      </c>
      <c r="E117" s="41">
        <v>700</v>
      </c>
      <c r="F117" s="42">
        <v>17</v>
      </c>
      <c r="G117" s="38" t="s">
        <v>67</v>
      </c>
      <c r="H117" s="39">
        <v>4</v>
      </c>
      <c r="I117" s="40">
        <v>31.1</v>
      </c>
      <c r="J117" s="41">
        <v>2800</v>
      </c>
      <c r="K117" s="42">
        <v>11</v>
      </c>
      <c r="L117" s="38" t="s">
        <v>19</v>
      </c>
      <c r="M117" s="39">
        <v>3</v>
      </c>
      <c r="N117" s="40">
        <v>31.2</v>
      </c>
      <c r="O117" s="41">
        <v>2080</v>
      </c>
      <c r="P117" s="42">
        <v>9</v>
      </c>
      <c r="Q117" s="38" t="s">
        <v>36</v>
      </c>
      <c r="R117" s="39">
        <v>4</v>
      </c>
      <c r="S117" s="40">
        <v>31.6</v>
      </c>
      <c r="T117" s="41">
        <v>2880</v>
      </c>
      <c r="U117" s="42">
        <v>8</v>
      </c>
      <c r="V117" s="38" t="s">
        <v>80</v>
      </c>
      <c r="W117" s="39">
        <v>1</v>
      </c>
      <c r="X117" s="40">
        <v>28.3</v>
      </c>
      <c r="Y117" s="41">
        <v>680</v>
      </c>
      <c r="Z117" s="42">
        <v>15</v>
      </c>
      <c r="AA117" s="61">
        <f t="shared" si="3"/>
        <v>13</v>
      </c>
      <c r="AB117" s="44">
        <f t="shared" si="2"/>
        <v>-12</v>
      </c>
      <c r="AC117" s="57" t="s">
        <v>137</v>
      </c>
    </row>
    <row r="118" spans="1:29" ht="12" x14ac:dyDescent="0.25">
      <c r="A118" s="50">
        <v>6</v>
      </c>
      <c r="B118" s="38" t="s">
        <v>46</v>
      </c>
      <c r="C118" s="39">
        <v>6</v>
      </c>
      <c r="D118" s="40">
        <v>32.4</v>
      </c>
      <c r="E118" s="41">
        <v>4340</v>
      </c>
      <c r="F118" s="42">
        <v>6</v>
      </c>
      <c r="G118" s="38" t="s">
        <v>57</v>
      </c>
      <c r="H118" s="39">
        <v>6</v>
      </c>
      <c r="I118" s="40">
        <v>35.4</v>
      </c>
      <c r="J118" s="41">
        <v>4460</v>
      </c>
      <c r="K118" s="42">
        <v>7</v>
      </c>
      <c r="L118" s="62" t="s">
        <v>44</v>
      </c>
      <c r="M118" s="39">
        <v>6</v>
      </c>
      <c r="N118" s="40">
        <v>35.1</v>
      </c>
      <c r="O118" s="41">
        <v>4400</v>
      </c>
      <c r="P118" s="42">
        <v>4</v>
      </c>
      <c r="Q118" s="38" t="s">
        <v>112</v>
      </c>
      <c r="R118" s="39">
        <v>3</v>
      </c>
      <c r="S118" s="40">
        <v>31.7</v>
      </c>
      <c r="T118" s="41">
        <v>2160</v>
      </c>
      <c r="U118" s="42">
        <v>10</v>
      </c>
      <c r="V118" s="38" t="s">
        <v>109</v>
      </c>
      <c r="W118" s="39">
        <v>9</v>
      </c>
      <c r="X118" s="40">
        <v>33.1</v>
      </c>
      <c r="Y118" s="41">
        <v>6320</v>
      </c>
      <c r="Z118" s="42">
        <v>1</v>
      </c>
      <c r="AA118" s="61">
        <f t="shared" si="3"/>
        <v>30</v>
      </c>
      <c r="AB118" s="44">
        <f t="shared" si="2"/>
        <v>5</v>
      </c>
      <c r="AC118" s="57" t="s">
        <v>120</v>
      </c>
    </row>
    <row r="119" spans="1:29" ht="12" x14ac:dyDescent="0.25">
      <c r="A119" s="50">
        <v>7</v>
      </c>
      <c r="B119" s="38" t="s">
        <v>77</v>
      </c>
      <c r="C119" s="39">
        <v>3</v>
      </c>
      <c r="D119" s="40">
        <v>32.200000000000003</v>
      </c>
      <c r="E119" s="41">
        <v>2120</v>
      </c>
      <c r="F119" s="42">
        <v>12</v>
      </c>
      <c r="G119" s="38" t="s">
        <v>18</v>
      </c>
      <c r="H119" s="39">
        <v>4</v>
      </c>
      <c r="I119" s="40">
        <v>32.200000000000003</v>
      </c>
      <c r="J119" s="41">
        <v>2760</v>
      </c>
      <c r="K119" s="42">
        <v>12</v>
      </c>
      <c r="L119" s="38" t="s">
        <v>33</v>
      </c>
      <c r="M119" s="39">
        <v>12</v>
      </c>
      <c r="N119" s="40">
        <v>33.299999999999997</v>
      </c>
      <c r="O119" s="41">
        <v>8760</v>
      </c>
      <c r="P119" s="42">
        <v>2</v>
      </c>
      <c r="Q119" s="62" t="s">
        <v>53</v>
      </c>
      <c r="R119" s="39">
        <v>2</v>
      </c>
      <c r="S119" s="40">
        <v>27.9</v>
      </c>
      <c r="T119" s="41">
        <v>1320</v>
      </c>
      <c r="U119" s="42">
        <v>13</v>
      </c>
      <c r="V119" s="38" t="s">
        <v>114</v>
      </c>
      <c r="W119" s="39">
        <v>0</v>
      </c>
      <c r="X119" s="40"/>
      <c r="Y119" s="41"/>
      <c r="Z119" s="42">
        <v>17</v>
      </c>
      <c r="AA119" s="61">
        <f t="shared" si="3"/>
        <v>21</v>
      </c>
      <c r="AB119" s="44">
        <f t="shared" si="2"/>
        <v>-4</v>
      </c>
      <c r="AC119" s="57" t="s">
        <v>138</v>
      </c>
    </row>
    <row r="120" spans="1:29" ht="12" x14ac:dyDescent="0.25">
      <c r="A120" s="50">
        <v>8</v>
      </c>
      <c r="B120" s="45" t="s">
        <v>38</v>
      </c>
      <c r="C120" s="46">
        <v>9</v>
      </c>
      <c r="D120" s="47">
        <v>39.200000000000003</v>
      </c>
      <c r="E120" s="48">
        <v>6800</v>
      </c>
      <c r="F120" s="49">
        <v>3</v>
      </c>
      <c r="G120" s="38" t="s">
        <v>45</v>
      </c>
      <c r="H120" s="39">
        <v>2</v>
      </c>
      <c r="I120" s="40">
        <v>28.6</v>
      </c>
      <c r="J120" s="41">
        <v>1360</v>
      </c>
      <c r="K120" s="42">
        <v>15</v>
      </c>
      <c r="L120" s="38" t="s">
        <v>68</v>
      </c>
      <c r="M120" s="39">
        <v>6</v>
      </c>
      <c r="N120" s="40">
        <v>33.1</v>
      </c>
      <c r="O120" s="41">
        <v>4260</v>
      </c>
      <c r="P120" s="42">
        <v>5</v>
      </c>
      <c r="Q120" s="38" t="s">
        <v>61</v>
      </c>
      <c r="R120" s="39">
        <v>1</v>
      </c>
      <c r="S120" s="40">
        <v>31.5</v>
      </c>
      <c r="T120" s="41">
        <v>740</v>
      </c>
      <c r="U120" s="42">
        <v>14</v>
      </c>
      <c r="V120" s="38" t="s">
        <v>99</v>
      </c>
      <c r="W120" s="39">
        <v>1</v>
      </c>
      <c r="X120" s="40">
        <v>28.1</v>
      </c>
      <c r="Y120" s="41">
        <v>680</v>
      </c>
      <c r="Z120" s="42">
        <v>16</v>
      </c>
      <c r="AA120" s="61">
        <f t="shared" si="3"/>
        <v>19</v>
      </c>
      <c r="AB120" s="44">
        <f t="shared" si="2"/>
        <v>-6</v>
      </c>
      <c r="AC120" s="57" t="s">
        <v>139</v>
      </c>
    </row>
    <row r="121" spans="1:29" ht="12" x14ac:dyDescent="0.25">
      <c r="A121" s="50">
        <v>9</v>
      </c>
      <c r="B121" s="38" t="s">
        <v>73</v>
      </c>
      <c r="C121" s="39">
        <v>9</v>
      </c>
      <c r="D121" s="40">
        <v>35</v>
      </c>
      <c r="E121" s="41">
        <v>6600</v>
      </c>
      <c r="F121" s="42">
        <v>4</v>
      </c>
      <c r="G121" s="62" t="s">
        <v>15</v>
      </c>
      <c r="H121" s="39">
        <v>2</v>
      </c>
      <c r="I121" s="40">
        <v>31.8</v>
      </c>
      <c r="J121" s="41">
        <v>1360</v>
      </c>
      <c r="K121" s="42">
        <v>15</v>
      </c>
      <c r="L121" s="38" t="s">
        <v>48</v>
      </c>
      <c r="M121" s="39">
        <v>3</v>
      </c>
      <c r="N121" s="40">
        <v>35.6</v>
      </c>
      <c r="O121" s="41">
        <v>2240</v>
      </c>
      <c r="P121" s="42">
        <v>8</v>
      </c>
      <c r="Q121" s="38" t="s">
        <v>83</v>
      </c>
      <c r="R121" s="39">
        <v>2</v>
      </c>
      <c r="S121" s="40">
        <v>36.700000000000003</v>
      </c>
      <c r="T121" s="41">
        <v>1520</v>
      </c>
      <c r="U121" s="42">
        <v>11</v>
      </c>
      <c r="V121" s="62" t="s">
        <v>56</v>
      </c>
      <c r="W121" s="39">
        <v>4</v>
      </c>
      <c r="X121" s="40">
        <v>30</v>
      </c>
      <c r="Y121" s="41">
        <v>2780</v>
      </c>
      <c r="Z121" s="42">
        <v>10</v>
      </c>
      <c r="AA121" s="61">
        <f t="shared" si="3"/>
        <v>20</v>
      </c>
      <c r="AB121" s="44">
        <f t="shared" si="2"/>
        <v>-5</v>
      </c>
      <c r="AC121" s="57" t="s">
        <v>140</v>
      </c>
    </row>
    <row r="122" spans="1:29" ht="12" x14ac:dyDescent="0.25">
      <c r="A122" s="50">
        <v>10</v>
      </c>
      <c r="B122" s="38" t="s">
        <v>51</v>
      </c>
      <c r="C122" s="39">
        <v>2</v>
      </c>
      <c r="D122" s="40">
        <v>29.2</v>
      </c>
      <c r="E122" s="41">
        <v>1380</v>
      </c>
      <c r="F122" s="42">
        <v>16</v>
      </c>
      <c r="G122" s="62" t="s">
        <v>113</v>
      </c>
      <c r="H122" s="39">
        <v>13</v>
      </c>
      <c r="I122" s="40">
        <v>32.200000000000003</v>
      </c>
      <c r="J122" s="41">
        <v>8900</v>
      </c>
      <c r="K122" s="42">
        <v>1</v>
      </c>
      <c r="L122" s="38" t="s">
        <v>59</v>
      </c>
      <c r="M122" s="39">
        <v>0</v>
      </c>
      <c r="N122" s="40"/>
      <c r="O122" s="41"/>
      <c r="P122" s="42">
        <v>17</v>
      </c>
      <c r="Q122" s="38" t="s">
        <v>79</v>
      </c>
      <c r="R122" s="39">
        <v>3</v>
      </c>
      <c r="S122" s="40">
        <v>33.5</v>
      </c>
      <c r="T122" s="41">
        <v>2200</v>
      </c>
      <c r="U122" s="42">
        <v>9</v>
      </c>
      <c r="V122" s="62" t="s">
        <v>94</v>
      </c>
      <c r="W122" s="39">
        <v>9</v>
      </c>
      <c r="X122" s="40">
        <v>33.299999999999997</v>
      </c>
      <c r="Y122" s="41">
        <v>6240</v>
      </c>
      <c r="Z122" s="42">
        <v>2</v>
      </c>
      <c r="AA122" s="61">
        <f>SUM(C122,H122,M122,R122,W122)</f>
        <v>27</v>
      </c>
      <c r="AB122" s="44">
        <f>SUM(AA122)-25</f>
        <v>2</v>
      </c>
      <c r="AC122" s="57" t="s">
        <v>141</v>
      </c>
    </row>
    <row r="123" spans="1:29" ht="12" x14ac:dyDescent="0.25">
      <c r="A123" s="50">
        <v>11</v>
      </c>
      <c r="B123" s="38" t="s">
        <v>96</v>
      </c>
      <c r="C123" s="39">
        <v>4</v>
      </c>
      <c r="D123" s="40">
        <v>32</v>
      </c>
      <c r="E123" s="41">
        <v>2840</v>
      </c>
      <c r="F123" s="42">
        <v>9</v>
      </c>
      <c r="G123" s="62" t="s">
        <v>64</v>
      </c>
      <c r="H123" s="39">
        <v>5</v>
      </c>
      <c r="I123" s="40">
        <v>31</v>
      </c>
      <c r="J123" s="41">
        <v>3460</v>
      </c>
      <c r="K123" s="42">
        <v>9</v>
      </c>
      <c r="L123" s="38" t="s">
        <v>29</v>
      </c>
      <c r="M123" s="39">
        <v>3</v>
      </c>
      <c r="N123" s="40">
        <v>29</v>
      </c>
      <c r="O123" s="41">
        <v>1980</v>
      </c>
      <c r="P123" s="42">
        <v>11</v>
      </c>
      <c r="Q123" s="38" t="s">
        <v>21</v>
      </c>
      <c r="R123" s="39">
        <v>14</v>
      </c>
      <c r="S123" s="40">
        <v>35.4</v>
      </c>
      <c r="T123" s="41">
        <v>9680</v>
      </c>
      <c r="U123" s="42">
        <v>1</v>
      </c>
      <c r="V123" s="63" t="s">
        <v>22</v>
      </c>
      <c r="W123" s="46">
        <v>9</v>
      </c>
      <c r="X123" s="47">
        <v>31</v>
      </c>
      <c r="Y123" s="48">
        <v>6060</v>
      </c>
      <c r="Z123" s="49">
        <v>3</v>
      </c>
      <c r="AA123" s="61">
        <f t="shared" si="3"/>
        <v>35</v>
      </c>
      <c r="AB123" s="44">
        <f t="shared" si="2"/>
        <v>10</v>
      </c>
      <c r="AC123" s="57" t="s">
        <v>136</v>
      </c>
    </row>
    <row r="124" spans="1:29" ht="12" x14ac:dyDescent="0.25">
      <c r="A124" s="50">
        <v>12</v>
      </c>
      <c r="B124" s="38" t="s">
        <v>69</v>
      </c>
      <c r="C124" s="39">
        <v>3</v>
      </c>
      <c r="D124" s="40">
        <v>32.9</v>
      </c>
      <c r="E124" s="41">
        <v>2080</v>
      </c>
      <c r="F124" s="42">
        <v>13</v>
      </c>
      <c r="G124" s="62" t="s">
        <v>27</v>
      </c>
      <c r="H124" s="39">
        <v>6</v>
      </c>
      <c r="I124" s="40">
        <v>37.700000000000003</v>
      </c>
      <c r="J124" s="41">
        <v>4400</v>
      </c>
      <c r="K124" s="42">
        <v>8</v>
      </c>
      <c r="L124" s="38" t="s">
        <v>82</v>
      </c>
      <c r="M124" s="39">
        <v>3</v>
      </c>
      <c r="N124" s="40">
        <v>29</v>
      </c>
      <c r="O124" s="41">
        <v>1960</v>
      </c>
      <c r="P124" s="42">
        <v>12</v>
      </c>
      <c r="Q124" s="38" t="s">
        <v>111</v>
      </c>
      <c r="R124" s="39">
        <v>12</v>
      </c>
      <c r="S124" s="40">
        <v>31.7</v>
      </c>
      <c r="T124" s="41">
        <v>7860</v>
      </c>
      <c r="U124" s="42">
        <v>3</v>
      </c>
      <c r="V124" s="62" t="s">
        <v>54</v>
      </c>
      <c r="W124" s="39">
        <v>3</v>
      </c>
      <c r="X124" s="40">
        <v>31.9</v>
      </c>
      <c r="Y124" s="41">
        <v>2080</v>
      </c>
      <c r="Z124" s="42">
        <v>13</v>
      </c>
      <c r="AA124" s="61">
        <f t="shared" si="3"/>
        <v>27</v>
      </c>
      <c r="AB124" s="44">
        <f t="shared" si="2"/>
        <v>2</v>
      </c>
      <c r="AC124" s="57" t="s">
        <v>136</v>
      </c>
    </row>
    <row r="125" spans="1:29" ht="12" x14ac:dyDescent="0.25">
      <c r="A125" s="50">
        <v>13</v>
      </c>
      <c r="B125" s="38" t="s">
        <v>28</v>
      </c>
      <c r="C125" s="39">
        <v>3</v>
      </c>
      <c r="D125" s="40">
        <v>33.5</v>
      </c>
      <c r="E125" s="41">
        <v>2080</v>
      </c>
      <c r="F125" s="42">
        <v>13</v>
      </c>
      <c r="G125" s="62" t="s">
        <v>95</v>
      </c>
      <c r="H125" s="39">
        <v>5</v>
      </c>
      <c r="I125" s="40">
        <v>37.299999999999997</v>
      </c>
      <c r="J125" s="41">
        <v>3440</v>
      </c>
      <c r="K125" s="42">
        <v>10</v>
      </c>
      <c r="L125" s="38" t="s">
        <v>37</v>
      </c>
      <c r="M125" s="39">
        <v>3</v>
      </c>
      <c r="N125" s="40">
        <v>33</v>
      </c>
      <c r="O125" s="41">
        <v>2040</v>
      </c>
      <c r="P125" s="42">
        <v>10</v>
      </c>
      <c r="Q125" s="38" t="s">
        <v>75</v>
      </c>
      <c r="R125" s="39">
        <v>1</v>
      </c>
      <c r="S125" s="40">
        <v>26.7</v>
      </c>
      <c r="T125" s="41">
        <v>640</v>
      </c>
      <c r="U125" s="42">
        <v>16</v>
      </c>
      <c r="V125" s="62" t="s">
        <v>62</v>
      </c>
      <c r="W125" s="39">
        <v>3</v>
      </c>
      <c r="X125" s="40">
        <v>29.2</v>
      </c>
      <c r="Y125" s="41">
        <v>1940</v>
      </c>
      <c r="Z125" s="42">
        <v>14</v>
      </c>
      <c r="AA125" s="61">
        <f t="shared" si="3"/>
        <v>15</v>
      </c>
      <c r="AB125" s="44">
        <f t="shared" si="2"/>
        <v>-10</v>
      </c>
      <c r="AC125" s="57" t="s">
        <v>124</v>
      </c>
    </row>
    <row r="126" spans="1:29" ht="12" x14ac:dyDescent="0.25">
      <c r="A126" s="50">
        <v>14</v>
      </c>
      <c r="B126" s="38" t="s">
        <v>41</v>
      </c>
      <c r="C126" s="39">
        <v>12</v>
      </c>
      <c r="D126" s="40">
        <v>37</v>
      </c>
      <c r="E126" s="41">
        <v>8340</v>
      </c>
      <c r="F126" s="42">
        <v>1</v>
      </c>
      <c r="G126" s="38" t="s">
        <v>81</v>
      </c>
      <c r="H126" s="39">
        <v>1</v>
      </c>
      <c r="I126" s="40">
        <v>37.299999999999997</v>
      </c>
      <c r="J126" s="41">
        <v>6480</v>
      </c>
      <c r="K126" s="42">
        <v>2</v>
      </c>
      <c r="L126" s="45" t="s">
        <v>40</v>
      </c>
      <c r="M126" s="46">
        <v>18</v>
      </c>
      <c r="N126" s="47">
        <v>37.200000000000003</v>
      </c>
      <c r="O126" s="48">
        <v>12460</v>
      </c>
      <c r="P126" s="49">
        <v>1</v>
      </c>
      <c r="Q126" s="38" t="s">
        <v>110</v>
      </c>
      <c r="R126" s="39">
        <v>8</v>
      </c>
      <c r="S126" s="40">
        <v>35.4</v>
      </c>
      <c r="T126" s="41">
        <v>5980</v>
      </c>
      <c r="U126" s="42">
        <v>5</v>
      </c>
      <c r="V126" s="38" t="s">
        <v>115</v>
      </c>
      <c r="W126" s="39">
        <v>7</v>
      </c>
      <c r="X126" s="40">
        <v>37</v>
      </c>
      <c r="Y126" s="41">
        <v>5180</v>
      </c>
      <c r="Z126" s="42">
        <v>5</v>
      </c>
      <c r="AA126" s="61">
        <f t="shared" si="3"/>
        <v>46</v>
      </c>
      <c r="AB126" s="44">
        <f t="shared" si="2"/>
        <v>21</v>
      </c>
      <c r="AC126" s="57" t="s">
        <v>120</v>
      </c>
    </row>
    <row r="127" spans="1:29" ht="12" x14ac:dyDescent="0.25">
      <c r="A127" s="50">
        <v>15</v>
      </c>
      <c r="B127" s="38" t="s">
        <v>60</v>
      </c>
      <c r="C127" s="39">
        <v>6</v>
      </c>
      <c r="D127" s="40">
        <v>38.200000000000003</v>
      </c>
      <c r="E127" s="41">
        <v>4440</v>
      </c>
      <c r="F127" s="42">
        <v>6</v>
      </c>
      <c r="G127" s="38" t="s">
        <v>47</v>
      </c>
      <c r="H127" s="39">
        <v>1</v>
      </c>
      <c r="I127" s="40">
        <v>28.2</v>
      </c>
      <c r="J127" s="41">
        <v>680</v>
      </c>
      <c r="K127" s="42">
        <v>17</v>
      </c>
      <c r="L127" s="38" t="s">
        <v>65</v>
      </c>
      <c r="M127" s="39">
        <v>1</v>
      </c>
      <c r="N127" s="40">
        <v>31.5</v>
      </c>
      <c r="O127" s="41">
        <v>740</v>
      </c>
      <c r="P127" s="42">
        <v>16</v>
      </c>
      <c r="Q127" s="38" t="s">
        <v>30</v>
      </c>
      <c r="R127" s="39">
        <v>9</v>
      </c>
      <c r="S127" s="40">
        <v>33.700000000000003</v>
      </c>
      <c r="T127" s="41">
        <v>6440</v>
      </c>
      <c r="U127" s="42">
        <v>4</v>
      </c>
      <c r="V127" s="38" t="s">
        <v>16</v>
      </c>
      <c r="W127" s="39">
        <v>5</v>
      </c>
      <c r="X127" s="40">
        <v>33.1</v>
      </c>
      <c r="Y127" s="41">
        <v>3500</v>
      </c>
      <c r="Z127" s="42">
        <v>8</v>
      </c>
      <c r="AA127" s="61">
        <f t="shared" si="3"/>
        <v>22</v>
      </c>
      <c r="AB127" s="44">
        <f t="shared" si="2"/>
        <v>-3</v>
      </c>
      <c r="AC127" s="57" t="s">
        <v>142</v>
      </c>
    </row>
    <row r="128" spans="1:29" ht="12" x14ac:dyDescent="0.25">
      <c r="A128" s="50">
        <v>16</v>
      </c>
      <c r="B128" s="38" t="s">
        <v>116</v>
      </c>
      <c r="C128" s="39">
        <v>3</v>
      </c>
      <c r="D128" s="40">
        <v>33.200000000000003</v>
      </c>
      <c r="E128" s="41">
        <v>2160</v>
      </c>
      <c r="F128" s="42">
        <v>11</v>
      </c>
      <c r="G128" s="38" t="s">
        <v>34</v>
      </c>
      <c r="H128" s="39">
        <v>9</v>
      </c>
      <c r="I128" s="40">
        <v>31.2</v>
      </c>
      <c r="J128" s="41">
        <v>6260</v>
      </c>
      <c r="K128" s="42">
        <v>3</v>
      </c>
      <c r="L128" s="38" t="s">
        <v>55</v>
      </c>
      <c r="M128" s="39">
        <v>2</v>
      </c>
      <c r="N128" s="40">
        <v>36.700000000000003</v>
      </c>
      <c r="O128" s="41">
        <v>1520</v>
      </c>
      <c r="P128" s="42">
        <v>13</v>
      </c>
      <c r="Q128" s="38" t="s">
        <v>66</v>
      </c>
      <c r="R128" s="39">
        <v>4</v>
      </c>
      <c r="S128" s="40">
        <v>37.700000000000003</v>
      </c>
      <c r="T128" s="41">
        <v>3100</v>
      </c>
      <c r="U128" s="42">
        <v>7</v>
      </c>
      <c r="V128" s="38" t="s">
        <v>42</v>
      </c>
      <c r="W128" s="39">
        <v>3</v>
      </c>
      <c r="X128" s="40">
        <v>33</v>
      </c>
      <c r="Y128" s="41">
        <v>2240</v>
      </c>
      <c r="Z128" s="42">
        <v>12</v>
      </c>
      <c r="AA128" s="61">
        <f t="shared" si="3"/>
        <v>21</v>
      </c>
      <c r="AB128" s="44">
        <f t="shared" si="2"/>
        <v>-4</v>
      </c>
      <c r="AC128" s="57" t="s">
        <v>120</v>
      </c>
    </row>
    <row r="129" spans="1:29" ht="12" x14ac:dyDescent="0.25">
      <c r="A129" s="50">
        <v>17</v>
      </c>
      <c r="B129" s="38" t="s">
        <v>76</v>
      </c>
      <c r="C129" s="39">
        <v>2</v>
      </c>
      <c r="D129" s="40">
        <v>34.200000000000003</v>
      </c>
      <c r="E129" s="41">
        <v>1460</v>
      </c>
      <c r="F129" s="42">
        <v>15</v>
      </c>
      <c r="G129" s="38" t="s">
        <v>71</v>
      </c>
      <c r="H129" s="39">
        <v>2</v>
      </c>
      <c r="I129" s="40">
        <v>36</v>
      </c>
      <c r="J129" s="41">
        <v>1540</v>
      </c>
      <c r="K129" s="42">
        <v>14</v>
      </c>
      <c r="L129" s="38" t="s">
        <v>26</v>
      </c>
      <c r="M129" s="39">
        <v>1</v>
      </c>
      <c r="N129" s="40">
        <v>33</v>
      </c>
      <c r="O129" s="41">
        <v>760</v>
      </c>
      <c r="P129" s="42">
        <v>15</v>
      </c>
      <c r="Q129" s="45" t="s">
        <v>23</v>
      </c>
      <c r="R129" s="46">
        <v>7</v>
      </c>
      <c r="S129" s="47">
        <v>36.700000000000003</v>
      </c>
      <c r="T129" s="48">
        <v>5340</v>
      </c>
      <c r="U129" s="49">
        <v>6</v>
      </c>
      <c r="V129" s="38" t="s">
        <v>31</v>
      </c>
      <c r="W129" s="39">
        <v>5</v>
      </c>
      <c r="X129" s="40">
        <v>37</v>
      </c>
      <c r="Y129" s="41">
        <v>3700</v>
      </c>
      <c r="Z129" s="42">
        <v>7</v>
      </c>
      <c r="AA129" s="61">
        <f>SUM(C129,H129,M129,R129,W129)</f>
        <v>17</v>
      </c>
      <c r="AB129" s="44">
        <f t="shared" si="2"/>
        <v>-8</v>
      </c>
      <c r="AC129" s="57" t="s">
        <v>130</v>
      </c>
    </row>
    <row r="130" spans="1:29" x14ac:dyDescent="0.2">
      <c r="A130" s="64" t="s">
        <v>106</v>
      </c>
      <c r="B130" s="30" t="s">
        <v>3</v>
      </c>
      <c r="C130" s="30"/>
      <c r="D130" s="30"/>
      <c r="E130" s="30"/>
      <c r="F130" s="30"/>
      <c r="G130" s="30" t="s">
        <v>6</v>
      </c>
      <c r="H130" s="30"/>
      <c r="I130" s="30"/>
      <c r="J130" s="30"/>
      <c r="K130" s="30"/>
      <c r="L130" s="30" t="s">
        <v>5</v>
      </c>
      <c r="M130" s="30"/>
      <c r="N130" s="30"/>
      <c r="O130" s="30"/>
      <c r="P130" s="30"/>
      <c r="Q130" s="30" t="s">
        <v>12</v>
      </c>
      <c r="R130" s="30"/>
      <c r="S130" s="30"/>
      <c r="T130" s="30"/>
      <c r="U130" s="30"/>
      <c r="V130" s="30" t="s">
        <v>11</v>
      </c>
      <c r="W130" s="30"/>
      <c r="X130" s="30"/>
      <c r="Y130" s="30"/>
      <c r="Z130" s="30"/>
      <c r="AA130" s="31">
        <f>SUM(AA113:AA129)</f>
        <v>426</v>
      </c>
      <c r="AB130" s="65" t="s">
        <v>88</v>
      </c>
      <c r="AC130" s="57" t="s">
        <v>131</v>
      </c>
    </row>
    <row r="131" spans="1:29" x14ac:dyDescent="0.2">
      <c r="A131" s="66">
        <v>2016</v>
      </c>
      <c r="B131" s="30" t="s">
        <v>4</v>
      </c>
      <c r="C131" s="30"/>
      <c r="D131" s="30"/>
      <c r="E131" s="30"/>
      <c r="F131" s="30"/>
      <c r="G131" s="30" t="s">
        <v>4</v>
      </c>
      <c r="H131" s="30"/>
      <c r="I131" s="30"/>
      <c r="J131" s="30"/>
      <c r="K131" s="30"/>
      <c r="L131" s="30" t="s">
        <v>4</v>
      </c>
      <c r="M131" s="30"/>
      <c r="N131" s="30"/>
      <c r="O131" s="30"/>
      <c r="P131" s="30"/>
      <c r="Q131" s="30" t="s">
        <v>4</v>
      </c>
      <c r="R131" s="30"/>
      <c r="S131" s="30"/>
      <c r="T131" s="30"/>
      <c r="U131" s="30"/>
      <c r="V131" s="30" t="s">
        <v>4</v>
      </c>
      <c r="W131" s="30"/>
      <c r="X131" s="30"/>
      <c r="Y131" s="30"/>
      <c r="Z131" s="30"/>
      <c r="AA131" s="31"/>
      <c r="AB131" s="67" t="s">
        <v>89</v>
      </c>
      <c r="AC131" s="4"/>
    </row>
    <row r="132" spans="1:29" ht="12" x14ac:dyDescent="0.2">
      <c r="A132" s="68" t="s">
        <v>143</v>
      </c>
      <c r="B132" s="36">
        <f>SUM(C113:C129)</f>
        <v>88</v>
      </c>
      <c r="C132" s="36"/>
      <c r="D132" s="36"/>
      <c r="E132" s="36"/>
      <c r="F132" s="36"/>
      <c r="G132" s="36">
        <f>SUM(H113:H129)</f>
        <v>87</v>
      </c>
      <c r="H132" s="36"/>
      <c r="I132" s="36"/>
      <c r="J132" s="36"/>
      <c r="K132" s="36"/>
      <c r="L132" s="36">
        <f>SUM(M113:M129)</f>
        <v>82</v>
      </c>
      <c r="M132" s="36"/>
      <c r="N132" s="36"/>
      <c r="O132" s="36"/>
      <c r="P132" s="36"/>
      <c r="Q132" s="36">
        <f>SUM(R113:R129)</f>
        <v>86</v>
      </c>
      <c r="R132" s="36"/>
      <c r="S132" s="36"/>
      <c r="T132" s="36"/>
      <c r="U132" s="36"/>
      <c r="V132" s="36">
        <f>SUM(W113:W129)</f>
        <v>83</v>
      </c>
      <c r="W132" s="36"/>
      <c r="X132" s="36"/>
      <c r="Y132" s="36"/>
      <c r="Z132" s="36"/>
      <c r="AA132" s="31"/>
      <c r="AB132" s="37">
        <f>SUM(AA113:AA129)/17</f>
        <v>25.058823529411764</v>
      </c>
      <c r="AC132" s="4"/>
    </row>
    <row r="134" spans="1:29" ht="20.399999999999999" x14ac:dyDescent="0.2">
      <c r="A134" s="16" t="s">
        <v>144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8"/>
    </row>
    <row r="135" spans="1:29" x14ac:dyDescent="0.2">
      <c r="A135" s="58" t="s">
        <v>8</v>
      </c>
      <c r="B135" s="59" t="s">
        <v>85</v>
      </c>
      <c r="C135" s="59"/>
      <c r="D135" s="59"/>
      <c r="E135" s="59"/>
      <c r="F135" s="59"/>
      <c r="G135" s="60" t="s">
        <v>86</v>
      </c>
      <c r="H135" s="60"/>
      <c r="I135" s="60"/>
      <c r="J135" s="60"/>
      <c r="K135" s="60"/>
      <c r="L135" s="60" t="s">
        <v>91</v>
      </c>
      <c r="M135" s="60"/>
      <c r="N135" s="60"/>
      <c r="O135" s="60"/>
      <c r="P135" s="60"/>
      <c r="Q135" s="60" t="s">
        <v>92</v>
      </c>
      <c r="R135" s="60"/>
      <c r="S135" s="60"/>
      <c r="T135" s="60"/>
      <c r="U135" s="60"/>
      <c r="V135" s="59" t="s">
        <v>93</v>
      </c>
      <c r="W135" s="59"/>
      <c r="X135" s="59"/>
      <c r="Y135" s="59"/>
      <c r="Z135" s="59"/>
      <c r="AA135" s="26" t="s">
        <v>9</v>
      </c>
      <c r="AB135" s="58" t="s">
        <v>90</v>
      </c>
      <c r="AC135" s="23" t="s">
        <v>132</v>
      </c>
    </row>
    <row r="136" spans="1:29" x14ac:dyDescent="0.2">
      <c r="A136" s="22" t="s">
        <v>14</v>
      </c>
      <c r="B136" s="25" t="s">
        <v>7</v>
      </c>
      <c r="C136" s="26" t="s">
        <v>0</v>
      </c>
      <c r="D136" s="26" t="s">
        <v>1</v>
      </c>
      <c r="E136" s="26" t="s">
        <v>2</v>
      </c>
      <c r="F136" s="26" t="s">
        <v>13</v>
      </c>
      <c r="G136" s="27" t="s">
        <v>7</v>
      </c>
      <c r="H136" s="26" t="s">
        <v>0</v>
      </c>
      <c r="I136" s="26" t="s">
        <v>1</v>
      </c>
      <c r="J136" s="26" t="s">
        <v>2</v>
      </c>
      <c r="K136" s="26" t="s">
        <v>13</v>
      </c>
      <c r="L136" s="27" t="s">
        <v>7</v>
      </c>
      <c r="M136" s="26" t="s">
        <v>0</v>
      </c>
      <c r="N136" s="26" t="s">
        <v>1</v>
      </c>
      <c r="O136" s="26" t="s">
        <v>2</v>
      </c>
      <c r="P136" s="26" t="s">
        <v>13</v>
      </c>
      <c r="Q136" s="25" t="s">
        <v>7</v>
      </c>
      <c r="R136" s="26" t="s">
        <v>0</v>
      </c>
      <c r="S136" s="26" t="s">
        <v>1</v>
      </c>
      <c r="T136" s="26" t="s">
        <v>2</v>
      </c>
      <c r="U136" s="26" t="s">
        <v>13</v>
      </c>
      <c r="V136" s="25" t="s">
        <v>7</v>
      </c>
      <c r="W136" s="26" t="s">
        <v>0</v>
      </c>
      <c r="X136" s="26" t="s">
        <v>1</v>
      </c>
      <c r="Y136" s="26" t="s">
        <v>2</v>
      </c>
      <c r="Z136" s="26" t="s">
        <v>13</v>
      </c>
      <c r="AA136" s="26" t="s">
        <v>10</v>
      </c>
      <c r="AB136" s="22" t="s">
        <v>87</v>
      </c>
      <c r="AC136" s="28"/>
    </row>
    <row r="137" spans="1:29" ht="12" x14ac:dyDescent="0.25">
      <c r="A137" s="50">
        <v>1</v>
      </c>
      <c r="B137" s="51" t="s">
        <v>42</v>
      </c>
      <c r="C137" s="39">
        <v>12</v>
      </c>
      <c r="D137" s="52">
        <v>38.4</v>
      </c>
      <c r="E137" s="53">
        <v>8820</v>
      </c>
      <c r="F137" s="54">
        <v>3</v>
      </c>
      <c r="G137" s="51" t="s">
        <v>84</v>
      </c>
      <c r="H137" s="39">
        <v>8</v>
      </c>
      <c r="I137" s="52">
        <v>36.4</v>
      </c>
      <c r="J137" s="53">
        <v>5720</v>
      </c>
      <c r="K137" s="54">
        <v>5</v>
      </c>
      <c r="L137" s="51" t="s">
        <v>39</v>
      </c>
      <c r="M137" s="39">
        <v>9</v>
      </c>
      <c r="N137" s="52">
        <v>37.200000000000003</v>
      </c>
      <c r="O137" s="53">
        <v>6680</v>
      </c>
      <c r="P137" s="54">
        <v>4</v>
      </c>
      <c r="Q137" s="51" t="s">
        <v>117</v>
      </c>
      <c r="R137" s="39">
        <v>9</v>
      </c>
      <c r="S137" s="52">
        <v>35.200000000000003</v>
      </c>
      <c r="T137" s="53">
        <v>6580</v>
      </c>
      <c r="U137" s="54">
        <v>3</v>
      </c>
      <c r="V137" s="51" t="s">
        <v>21</v>
      </c>
      <c r="W137" s="39">
        <v>15</v>
      </c>
      <c r="X137" s="52">
        <v>39.200000000000003</v>
      </c>
      <c r="Y137" s="53">
        <v>11300</v>
      </c>
      <c r="Z137" s="54">
        <v>3</v>
      </c>
      <c r="AA137" s="61">
        <f>SUM(C137,H137,M137,R137,W137)</f>
        <v>53</v>
      </c>
      <c r="AB137" s="44">
        <f>SUM(AA137)-36</f>
        <v>17</v>
      </c>
      <c r="AC137" s="57" t="s">
        <v>145</v>
      </c>
    </row>
    <row r="138" spans="1:29" ht="12" x14ac:dyDescent="0.25">
      <c r="A138" s="50">
        <v>2</v>
      </c>
      <c r="B138" s="51" t="s">
        <v>16</v>
      </c>
      <c r="C138" s="39">
        <v>6</v>
      </c>
      <c r="D138" s="52">
        <v>33.4</v>
      </c>
      <c r="E138" s="53">
        <v>4400</v>
      </c>
      <c r="F138" s="54">
        <v>12</v>
      </c>
      <c r="G138" s="51" t="s">
        <v>51</v>
      </c>
      <c r="H138" s="39">
        <v>1</v>
      </c>
      <c r="I138" s="52">
        <v>27.7</v>
      </c>
      <c r="J138" s="53">
        <v>660</v>
      </c>
      <c r="K138" s="54">
        <v>17</v>
      </c>
      <c r="L138" s="51" t="s">
        <v>95</v>
      </c>
      <c r="M138" s="39">
        <v>8</v>
      </c>
      <c r="N138" s="52">
        <v>32.5</v>
      </c>
      <c r="O138" s="53">
        <v>5580</v>
      </c>
      <c r="P138" s="54">
        <v>5</v>
      </c>
      <c r="Q138" s="51" t="s">
        <v>48</v>
      </c>
      <c r="R138" s="39">
        <v>6</v>
      </c>
      <c r="S138" s="52">
        <v>33.6</v>
      </c>
      <c r="T138" s="53">
        <v>4340</v>
      </c>
      <c r="U138" s="54">
        <v>9</v>
      </c>
      <c r="V138" s="51" t="s">
        <v>79</v>
      </c>
      <c r="W138" s="39">
        <v>6</v>
      </c>
      <c r="X138" s="52">
        <v>38.5</v>
      </c>
      <c r="Y138" s="53">
        <v>4560</v>
      </c>
      <c r="Z138" s="54">
        <v>9</v>
      </c>
      <c r="AA138" s="61">
        <f>SUM(C138,H138,M138,R138,W138)</f>
        <v>27</v>
      </c>
      <c r="AB138" s="44">
        <f t="shared" ref="AB138:AB153" si="4">SUM(AA138)-36</f>
        <v>-9</v>
      </c>
      <c r="AC138" s="57" t="s">
        <v>146</v>
      </c>
    </row>
    <row r="139" spans="1:29" ht="12" x14ac:dyDescent="0.25">
      <c r="A139" s="50">
        <v>3</v>
      </c>
      <c r="B139" s="51" t="s">
        <v>56</v>
      </c>
      <c r="C139" s="39">
        <v>7</v>
      </c>
      <c r="D139" s="52">
        <v>30.5</v>
      </c>
      <c r="E139" s="53">
        <v>4760</v>
      </c>
      <c r="F139" s="54">
        <v>10</v>
      </c>
      <c r="G139" s="51" t="s">
        <v>38</v>
      </c>
      <c r="H139" s="39">
        <v>19</v>
      </c>
      <c r="I139" s="52">
        <v>36.5</v>
      </c>
      <c r="J139" s="53">
        <v>13820</v>
      </c>
      <c r="K139" s="54">
        <v>1</v>
      </c>
      <c r="L139" s="51" t="s">
        <v>34</v>
      </c>
      <c r="M139" s="39">
        <v>10</v>
      </c>
      <c r="N139" s="52">
        <v>31.5</v>
      </c>
      <c r="O139" s="53">
        <v>6820</v>
      </c>
      <c r="P139" s="54">
        <v>2</v>
      </c>
      <c r="Q139" s="51" t="s">
        <v>26</v>
      </c>
      <c r="R139" s="39">
        <v>4</v>
      </c>
      <c r="S139" s="52">
        <v>29.2</v>
      </c>
      <c r="T139" s="53">
        <v>2620</v>
      </c>
      <c r="U139" s="54">
        <v>12</v>
      </c>
      <c r="V139" s="51" t="s">
        <v>83</v>
      </c>
      <c r="W139" s="39">
        <v>3</v>
      </c>
      <c r="X139" s="52">
        <v>28.7</v>
      </c>
      <c r="Y139" s="53">
        <v>1980</v>
      </c>
      <c r="Z139" s="54">
        <v>12</v>
      </c>
      <c r="AA139" s="61">
        <f t="shared" ref="AA139:AA153" si="5">SUM(C139,H139,M139,R139,W139)</f>
        <v>43</v>
      </c>
      <c r="AB139" s="44">
        <f t="shared" si="4"/>
        <v>7</v>
      </c>
      <c r="AC139" s="57" t="s">
        <v>147</v>
      </c>
    </row>
    <row r="140" spans="1:29" ht="12" x14ac:dyDescent="0.25">
      <c r="A140" s="50">
        <v>4</v>
      </c>
      <c r="B140" s="72" t="s">
        <v>115</v>
      </c>
      <c r="C140" s="39">
        <v>19</v>
      </c>
      <c r="D140" s="52">
        <v>37.1</v>
      </c>
      <c r="E140" s="53">
        <v>13160</v>
      </c>
      <c r="F140" s="54">
        <v>1</v>
      </c>
      <c r="G140" s="72" t="s">
        <v>96</v>
      </c>
      <c r="H140" s="39">
        <v>9</v>
      </c>
      <c r="I140" s="52">
        <v>29.1</v>
      </c>
      <c r="J140" s="53">
        <v>5980</v>
      </c>
      <c r="K140" s="54">
        <v>4</v>
      </c>
      <c r="L140" s="51" t="s">
        <v>18</v>
      </c>
      <c r="M140" s="39">
        <v>7</v>
      </c>
      <c r="N140" s="52">
        <v>32.5</v>
      </c>
      <c r="O140" s="53">
        <v>4740</v>
      </c>
      <c r="P140" s="54">
        <v>8</v>
      </c>
      <c r="Q140" s="51" t="s">
        <v>59</v>
      </c>
      <c r="R140" s="39">
        <v>1</v>
      </c>
      <c r="S140" s="52">
        <v>26.5</v>
      </c>
      <c r="T140" s="53">
        <v>640</v>
      </c>
      <c r="U140" s="54">
        <v>17</v>
      </c>
      <c r="V140" s="51" t="s">
        <v>50</v>
      </c>
      <c r="W140" s="39">
        <v>1</v>
      </c>
      <c r="X140" s="52">
        <v>30.1</v>
      </c>
      <c r="Y140" s="53">
        <v>720</v>
      </c>
      <c r="Z140" s="54">
        <v>16</v>
      </c>
      <c r="AA140" s="61">
        <f t="shared" si="5"/>
        <v>37</v>
      </c>
      <c r="AB140" s="44">
        <f t="shared" si="4"/>
        <v>1</v>
      </c>
      <c r="AC140" s="57" t="s">
        <v>120</v>
      </c>
    </row>
    <row r="141" spans="1:29" ht="12" x14ac:dyDescent="0.25">
      <c r="A141" s="50">
        <v>5</v>
      </c>
      <c r="B141" s="51" t="s">
        <v>54</v>
      </c>
      <c r="C141" s="39">
        <v>4</v>
      </c>
      <c r="D141" s="52">
        <v>32.5</v>
      </c>
      <c r="E141" s="53">
        <v>2760</v>
      </c>
      <c r="F141" s="54">
        <v>16</v>
      </c>
      <c r="G141" s="51" t="s">
        <v>35</v>
      </c>
      <c r="H141" s="39">
        <v>11</v>
      </c>
      <c r="I141" s="52">
        <v>36.5</v>
      </c>
      <c r="J141" s="53">
        <v>8000</v>
      </c>
      <c r="K141" s="54">
        <v>2</v>
      </c>
      <c r="L141" s="51" t="s">
        <v>57</v>
      </c>
      <c r="M141" s="39">
        <v>1</v>
      </c>
      <c r="N141" s="52">
        <v>29.9</v>
      </c>
      <c r="O141" s="53">
        <v>740</v>
      </c>
      <c r="P141" s="54">
        <v>17</v>
      </c>
      <c r="Q141" s="51" t="s">
        <v>72</v>
      </c>
      <c r="R141" s="39">
        <v>3</v>
      </c>
      <c r="S141" s="52">
        <v>28.9</v>
      </c>
      <c r="T141" s="53">
        <v>2040</v>
      </c>
      <c r="U141" s="54">
        <v>15</v>
      </c>
      <c r="V141" s="51" t="s">
        <v>43</v>
      </c>
      <c r="W141" s="39">
        <v>15</v>
      </c>
      <c r="X141" s="52">
        <v>39.799999999999997</v>
      </c>
      <c r="Y141" s="53">
        <v>10920</v>
      </c>
      <c r="Z141" s="54">
        <v>4</v>
      </c>
      <c r="AA141" s="61">
        <f t="shared" si="5"/>
        <v>34</v>
      </c>
      <c r="AB141" s="44">
        <f t="shared" si="4"/>
        <v>-2</v>
      </c>
      <c r="AC141" s="57" t="s">
        <v>137</v>
      </c>
    </row>
    <row r="142" spans="1:29" ht="12" x14ac:dyDescent="0.25">
      <c r="A142" s="50">
        <v>6</v>
      </c>
      <c r="B142" s="51" t="s">
        <v>99</v>
      </c>
      <c r="C142" s="39">
        <v>5</v>
      </c>
      <c r="D142" s="52">
        <v>36.5</v>
      </c>
      <c r="E142" s="53">
        <v>3760</v>
      </c>
      <c r="F142" s="54">
        <v>13</v>
      </c>
      <c r="G142" s="51" t="s">
        <v>116</v>
      </c>
      <c r="H142" s="39">
        <v>5</v>
      </c>
      <c r="I142" s="52">
        <v>35.5</v>
      </c>
      <c r="J142" s="53">
        <v>3700</v>
      </c>
      <c r="K142" s="54">
        <v>12</v>
      </c>
      <c r="L142" s="72" t="s">
        <v>78</v>
      </c>
      <c r="M142" s="39">
        <v>3</v>
      </c>
      <c r="N142" s="52">
        <v>32.299999999999997</v>
      </c>
      <c r="O142" s="53">
        <v>2180</v>
      </c>
      <c r="P142" s="54">
        <v>12</v>
      </c>
      <c r="Q142" s="51" t="s">
        <v>82</v>
      </c>
      <c r="R142" s="39">
        <v>7</v>
      </c>
      <c r="S142" s="52">
        <v>37.6</v>
      </c>
      <c r="T142" s="53">
        <v>5160</v>
      </c>
      <c r="U142" s="54">
        <v>8</v>
      </c>
      <c r="V142" s="51" t="s">
        <v>36</v>
      </c>
      <c r="W142" s="39">
        <v>7</v>
      </c>
      <c r="X142" s="52">
        <v>34.4</v>
      </c>
      <c r="Y142" s="53">
        <v>5080</v>
      </c>
      <c r="Z142" s="54">
        <v>8</v>
      </c>
      <c r="AA142" s="61">
        <f t="shared" si="5"/>
        <v>27</v>
      </c>
      <c r="AB142" s="44">
        <f t="shared" si="4"/>
        <v>-9</v>
      </c>
      <c r="AC142" s="57" t="s">
        <v>120</v>
      </c>
    </row>
    <row r="143" spans="1:29" ht="12" x14ac:dyDescent="0.25">
      <c r="A143" s="50">
        <v>7</v>
      </c>
      <c r="B143" s="51" t="s">
        <v>74</v>
      </c>
      <c r="C143" s="39">
        <v>4</v>
      </c>
      <c r="D143" s="52">
        <v>33.799999999999997</v>
      </c>
      <c r="E143" s="53">
        <v>2940</v>
      </c>
      <c r="F143" s="54">
        <v>14</v>
      </c>
      <c r="G143" s="51" t="s">
        <v>17</v>
      </c>
      <c r="H143" s="39">
        <v>3</v>
      </c>
      <c r="I143" s="52">
        <v>32.5</v>
      </c>
      <c r="J143" s="53">
        <v>2200</v>
      </c>
      <c r="K143" s="54">
        <v>14</v>
      </c>
      <c r="L143" s="51" t="s">
        <v>63</v>
      </c>
      <c r="M143" s="39">
        <v>4</v>
      </c>
      <c r="N143" s="52">
        <v>29.5</v>
      </c>
      <c r="O143" s="53">
        <v>2780</v>
      </c>
      <c r="P143" s="54">
        <v>11</v>
      </c>
      <c r="Q143" s="72" t="s">
        <v>29</v>
      </c>
      <c r="R143" s="39">
        <v>5</v>
      </c>
      <c r="S143" s="52">
        <v>33.5</v>
      </c>
      <c r="T143" s="53">
        <v>3580</v>
      </c>
      <c r="U143" s="54">
        <v>10</v>
      </c>
      <c r="V143" s="51" t="s">
        <v>75</v>
      </c>
      <c r="W143" s="39">
        <v>1</v>
      </c>
      <c r="X143" s="52">
        <v>29.6</v>
      </c>
      <c r="Y143" s="53">
        <v>700</v>
      </c>
      <c r="Z143" s="54">
        <v>17</v>
      </c>
      <c r="AA143" s="61">
        <f t="shared" si="5"/>
        <v>17</v>
      </c>
      <c r="AB143" s="44">
        <f t="shared" si="4"/>
        <v>-19</v>
      </c>
      <c r="AC143" s="57" t="s">
        <v>120</v>
      </c>
    </row>
    <row r="144" spans="1:29" ht="12" x14ac:dyDescent="0.25">
      <c r="A144" s="50">
        <v>8</v>
      </c>
      <c r="B144" s="51" t="s">
        <v>49</v>
      </c>
      <c r="C144" s="39">
        <v>4</v>
      </c>
      <c r="D144" s="52">
        <v>32.5</v>
      </c>
      <c r="E144" s="53">
        <v>2900</v>
      </c>
      <c r="F144" s="54">
        <v>15</v>
      </c>
      <c r="G144" s="51" t="s">
        <v>107</v>
      </c>
      <c r="H144" s="39">
        <v>6</v>
      </c>
      <c r="I144" s="52">
        <v>34.700000000000003</v>
      </c>
      <c r="J144" s="53">
        <v>4420</v>
      </c>
      <c r="K144" s="54">
        <v>10</v>
      </c>
      <c r="L144" s="51" t="s">
        <v>27</v>
      </c>
      <c r="M144" s="39">
        <v>1</v>
      </c>
      <c r="N144" s="52">
        <v>31.6</v>
      </c>
      <c r="O144" s="53">
        <v>740</v>
      </c>
      <c r="P144" s="54">
        <v>16</v>
      </c>
      <c r="Q144" s="72" t="s">
        <v>44</v>
      </c>
      <c r="R144" s="39">
        <v>10</v>
      </c>
      <c r="S144" s="52">
        <v>34.5</v>
      </c>
      <c r="T144" s="53">
        <v>7200</v>
      </c>
      <c r="U144" s="54">
        <v>2</v>
      </c>
      <c r="V144" s="51" t="s">
        <v>66</v>
      </c>
      <c r="W144" s="39">
        <v>4</v>
      </c>
      <c r="X144" s="52">
        <v>34.4</v>
      </c>
      <c r="Y144" s="53">
        <v>2820</v>
      </c>
      <c r="Z144" s="54">
        <v>11</v>
      </c>
      <c r="AA144" s="61">
        <f t="shared" si="5"/>
        <v>25</v>
      </c>
      <c r="AB144" s="44">
        <f t="shared" si="4"/>
        <v>-11</v>
      </c>
      <c r="AC144" s="57" t="s">
        <v>148</v>
      </c>
    </row>
    <row r="145" spans="1:29" ht="12" x14ac:dyDescent="0.25">
      <c r="A145" s="50">
        <v>9</v>
      </c>
      <c r="B145" s="51" t="s">
        <v>22</v>
      </c>
      <c r="C145" s="39">
        <v>12</v>
      </c>
      <c r="D145" s="52">
        <v>38.5</v>
      </c>
      <c r="E145" s="53">
        <v>8680</v>
      </c>
      <c r="F145" s="54">
        <v>4</v>
      </c>
      <c r="G145" s="51" t="s">
        <v>60</v>
      </c>
      <c r="H145" s="39">
        <v>3</v>
      </c>
      <c r="I145" s="52">
        <v>31.9</v>
      </c>
      <c r="J145" s="53">
        <v>2140</v>
      </c>
      <c r="K145" s="54">
        <v>15</v>
      </c>
      <c r="L145" s="51" t="s">
        <v>52</v>
      </c>
      <c r="M145" s="39">
        <v>2</v>
      </c>
      <c r="N145" s="52">
        <v>35</v>
      </c>
      <c r="O145" s="53">
        <v>1520</v>
      </c>
      <c r="P145" s="54">
        <v>14</v>
      </c>
      <c r="Q145" s="72" t="s">
        <v>58</v>
      </c>
      <c r="R145" s="39">
        <v>3</v>
      </c>
      <c r="S145" s="52">
        <v>33</v>
      </c>
      <c r="T145" s="53">
        <v>2220</v>
      </c>
      <c r="U145" s="54">
        <v>14</v>
      </c>
      <c r="V145" s="51" t="s">
        <v>112</v>
      </c>
      <c r="W145" s="39">
        <v>11</v>
      </c>
      <c r="X145" s="52">
        <v>34.6</v>
      </c>
      <c r="Y145" s="53">
        <v>8060</v>
      </c>
      <c r="Z145" s="54">
        <v>7</v>
      </c>
      <c r="AA145" s="61">
        <f t="shared" si="5"/>
        <v>31</v>
      </c>
      <c r="AB145" s="44">
        <f t="shared" si="4"/>
        <v>-5</v>
      </c>
      <c r="AC145" s="57" t="s">
        <v>149</v>
      </c>
    </row>
    <row r="146" spans="1:29" ht="12" x14ac:dyDescent="0.25">
      <c r="A146" s="50">
        <v>10</v>
      </c>
      <c r="B146" s="51" t="s">
        <v>31</v>
      </c>
      <c r="C146" s="39">
        <v>2</v>
      </c>
      <c r="D146" s="52">
        <v>31</v>
      </c>
      <c r="E146" s="53">
        <v>1400</v>
      </c>
      <c r="F146" s="54">
        <v>17</v>
      </c>
      <c r="G146" s="51" t="s">
        <v>77</v>
      </c>
      <c r="H146" s="39">
        <v>7</v>
      </c>
      <c r="I146" s="52">
        <v>33</v>
      </c>
      <c r="J146" s="53">
        <v>4840</v>
      </c>
      <c r="K146" s="54">
        <v>8</v>
      </c>
      <c r="L146" s="51" t="s">
        <v>81</v>
      </c>
      <c r="M146" s="39">
        <v>5</v>
      </c>
      <c r="N146" s="52">
        <v>33.4</v>
      </c>
      <c r="O146" s="53">
        <v>3660</v>
      </c>
      <c r="P146" s="54">
        <v>10</v>
      </c>
      <c r="Q146" s="72" t="s">
        <v>65</v>
      </c>
      <c r="R146" s="39">
        <v>3</v>
      </c>
      <c r="S146" s="52">
        <v>38.200000000000003</v>
      </c>
      <c r="T146" s="53">
        <v>2280</v>
      </c>
      <c r="U146" s="54">
        <v>13</v>
      </c>
      <c r="V146" s="51" t="s">
        <v>32</v>
      </c>
      <c r="W146" s="39">
        <v>17</v>
      </c>
      <c r="X146" s="52">
        <v>35.200000000000003</v>
      </c>
      <c r="Y146" s="53">
        <v>11980</v>
      </c>
      <c r="Z146" s="54">
        <v>2</v>
      </c>
      <c r="AA146" s="61">
        <f t="shared" si="5"/>
        <v>34</v>
      </c>
      <c r="AB146" s="44">
        <f>SUM(AA146)-36</f>
        <v>-2</v>
      </c>
      <c r="AC146" s="57" t="s">
        <v>150</v>
      </c>
    </row>
    <row r="147" spans="1:29" ht="12" x14ac:dyDescent="0.25">
      <c r="A147" s="50">
        <v>11</v>
      </c>
      <c r="B147" s="51" t="s">
        <v>70</v>
      </c>
      <c r="C147" s="39">
        <v>9</v>
      </c>
      <c r="D147" s="52">
        <v>32.4</v>
      </c>
      <c r="E147" s="53">
        <v>6120</v>
      </c>
      <c r="F147" s="54">
        <v>7</v>
      </c>
      <c r="G147" s="51" t="s">
        <v>25</v>
      </c>
      <c r="H147" s="39">
        <v>5</v>
      </c>
      <c r="I147" s="52">
        <v>39.799999999999997</v>
      </c>
      <c r="J147" s="53">
        <v>3780</v>
      </c>
      <c r="K147" s="54">
        <v>11</v>
      </c>
      <c r="L147" s="51" t="s">
        <v>113</v>
      </c>
      <c r="M147" s="39">
        <v>10</v>
      </c>
      <c r="N147" s="52">
        <v>32.1</v>
      </c>
      <c r="O147" s="53">
        <v>6820</v>
      </c>
      <c r="P147" s="54">
        <v>2</v>
      </c>
      <c r="Q147" s="72" t="s">
        <v>37</v>
      </c>
      <c r="R147" s="39">
        <v>5</v>
      </c>
      <c r="S147" s="52">
        <v>31</v>
      </c>
      <c r="T147" s="53">
        <v>3420</v>
      </c>
      <c r="U147" s="54">
        <v>11</v>
      </c>
      <c r="V147" s="51" t="s">
        <v>53</v>
      </c>
      <c r="W147" s="39">
        <v>2</v>
      </c>
      <c r="X147" s="52">
        <v>32.6</v>
      </c>
      <c r="Y147" s="53">
        <v>1500</v>
      </c>
      <c r="Z147" s="54">
        <v>13</v>
      </c>
      <c r="AA147" s="61">
        <f t="shared" si="5"/>
        <v>31</v>
      </c>
      <c r="AB147" s="44">
        <f t="shared" si="4"/>
        <v>-5</v>
      </c>
      <c r="AC147" s="57" t="s">
        <v>120</v>
      </c>
    </row>
    <row r="148" spans="1:29" ht="12" x14ac:dyDescent="0.25">
      <c r="A148" s="50">
        <v>12</v>
      </c>
      <c r="B148" s="51" t="s">
        <v>94</v>
      </c>
      <c r="C148" s="39">
        <v>10</v>
      </c>
      <c r="D148" s="52">
        <v>43.2</v>
      </c>
      <c r="E148" s="53">
        <v>7220</v>
      </c>
      <c r="F148" s="54">
        <v>5</v>
      </c>
      <c r="G148" s="51" t="s">
        <v>41</v>
      </c>
      <c r="H148" s="39">
        <v>10</v>
      </c>
      <c r="I148" s="52">
        <v>33.6</v>
      </c>
      <c r="J148" s="53">
        <v>7020</v>
      </c>
      <c r="K148" s="54">
        <v>3</v>
      </c>
      <c r="L148" s="51" t="s">
        <v>64</v>
      </c>
      <c r="M148" s="39">
        <v>1</v>
      </c>
      <c r="N148" s="52">
        <v>34.200000000000003</v>
      </c>
      <c r="O148" s="53">
        <v>800</v>
      </c>
      <c r="P148" s="54">
        <v>15</v>
      </c>
      <c r="Q148" s="51" t="s">
        <v>104</v>
      </c>
      <c r="R148" s="39">
        <v>8</v>
      </c>
      <c r="S148" s="52">
        <v>33.5</v>
      </c>
      <c r="T148" s="53">
        <v>5760</v>
      </c>
      <c r="U148" s="54">
        <v>5</v>
      </c>
      <c r="V148" s="51" t="s">
        <v>61</v>
      </c>
      <c r="W148" s="39">
        <v>2</v>
      </c>
      <c r="X148" s="52">
        <v>29.3</v>
      </c>
      <c r="Y148" s="53">
        <v>1340</v>
      </c>
      <c r="Z148" s="54">
        <v>14</v>
      </c>
      <c r="AA148" s="61">
        <f t="shared" si="5"/>
        <v>31</v>
      </c>
      <c r="AB148" s="44">
        <f t="shared" si="4"/>
        <v>-5</v>
      </c>
      <c r="AC148" s="57" t="s">
        <v>151</v>
      </c>
    </row>
    <row r="149" spans="1:29" ht="12" x14ac:dyDescent="0.25">
      <c r="A149" s="50">
        <v>13</v>
      </c>
      <c r="B149" s="51" t="s">
        <v>114</v>
      </c>
      <c r="C149" s="39">
        <v>10</v>
      </c>
      <c r="D149" s="52">
        <v>35.299999999999997</v>
      </c>
      <c r="E149" s="53">
        <v>6940</v>
      </c>
      <c r="F149" s="54">
        <v>6</v>
      </c>
      <c r="G149" s="72" t="s">
        <v>28</v>
      </c>
      <c r="H149" s="39">
        <v>8</v>
      </c>
      <c r="I149" s="52">
        <v>34.700000000000003</v>
      </c>
      <c r="J149" s="53">
        <v>5640</v>
      </c>
      <c r="K149" s="54">
        <v>6</v>
      </c>
      <c r="L149" s="51" t="s">
        <v>15</v>
      </c>
      <c r="M149" s="39">
        <v>12</v>
      </c>
      <c r="N149" s="52">
        <v>35.200000000000003</v>
      </c>
      <c r="O149" s="53">
        <v>8660</v>
      </c>
      <c r="P149" s="54">
        <v>1</v>
      </c>
      <c r="Q149" s="51" t="s">
        <v>19</v>
      </c>
      <c r="R149" s="39">
        <v>8</v>
      </c>
      <c r="S149" s="52">
        <v>36.5</v>
      </c>
      <c r="T149" s="53">
        <v>5900</v>
      </c>
      <c r="U149" s="54">
        <v>4</v>
      </c>
      <c r="V149" s="72" t="s">
        <v>23</v>
      </c>
      <c r="W149" s="39">
        <v>18</v>
      </c>
      <c r="X149" s="52">
        <v>34.6</v>
      </c>
      <c r="Y149" s="53">
        <v>12860</v>
      </c>
      <c r="Z149" s="54">
        <v>1</v>
      </c>
      <c r="AA149" s="61">
        <f t="shared" si="5"/>
        <v>56</v>
      </c>
      <c r="AB149" s="44">
        <f t="shared" si="4"/>
        <v>20</v>
      </c>
      <c r="AC149" s="57" t="s">
        <v>152</v>
      </c>
    </row>
    <row r="150" spans="1:29" ht="12" x14ac:dyDescent="0.25">
      <c r="A150" s="50">
        <v>14</v>
      </c>
      <c r="B150" s="51" t="s">
        <v>109</v>
      </c>
      <c r="C150" s="39">
        <v>16</v>
      </c>
      <c r="D150" s="52">
        <v>34.5</v>
      </c>
      <c r="E150" s="53">
        <v>10820</v>
      </c>
      <c r="F150" s="54">
        <v>2</v>
      </c>
      <c r="G150" s="51" t="s">
        <v>46</v>
      </c>
      <c r="H150" s="39">
        <v>8</v>
      </c>
      <c r="I150" s="52">
        <v>34.299999999999997</v>
      </c>
      <c r="J150" s="53">
        <v>5540</v>
      </c>
      <c r="K150" s="54">
        <v>7</v>
      </c>
      <c r="L150" s="51" t="s">
        <v>71</v>
      </c>
      <c r="M150" s="39">
        <v>8</v>
      </c>
      <c r="N150" s="52">
        <v>30.2</v>
      </c>
      <c r="O150" s="53">
        <v>5320</v>
      </c>
      <c r="P150" s="54">
        <v>6</v>
      </c>
      <c r="Q150" s="51" t="s">
        <v>105</v>
      </c>
      <c r="R150" s="39">
        <v>8</v>
      </c>
      <c r="S150" s="52">
        <v>35.1</v>
      </c>
      <c r="T150" s="53">
        <v>5560</v>
      </c>
      <c r="U150" s="54">
        <v>6</v>
      </c>
      <c r="V150" s="51" t="s">
        <v>135</v>
      </c>
      <c r="W150" s="39">
        <v>5</v>
      </c>
      <c r="X150" s="52">
        <v>30.7</v>
      </c>
      <c r="Y150" s="53">
        <v>3420</v>
      </c>
      <c r="Z150" s="54">
        <v>10</v>
      </c>
      <c r="AA150" s="61">
        <f t="shared" si="5"/>
        <v>45</v>
      </c>
      <c r="AB150" s="44">
        <f t="shared" si="4"/>
        <v>9</v>
      </c>
      <c r="AC150" s="57" t="s">
        <v>153</v>
      </c>
    </row>
    <row r="151" spans="1:29" ht="12" x14ac:dyDescent="0.25">
      <c r="A151" s="50">
        <v>15</v>
      </c>
      <c r="B151" s="51" t="s">
        <v>80</v>
      </c>
      <c r="C151" s="39">
        <v>8</v>
      </c>
      <c r="D151" s="52">
        <v>37.299999999999997</v>
      </c>
      <c r="E151" s="53">
        <v>5280</v>
      </c>
      <c r="F151" s="54">
        <v>8</v>
      </c>
      <c r="G151" s="51" t="s">
        <v>69</v>
      </c>
      <c r="H151" s="39">
        <v>1</v>
      </c>
      <c r="I151" s="52">
        <v>28.5</v>
      </c>
      <c r="J151" s="53">
        <v>680</v>
      </c>
      <c r="K151" s="54">
        <v>16</v>
      </c>
      <c r="L151" s="51" t="s">
        <v>45</v>
      </c>
      <c r="M151" s="39">
        <v>7</v>
      </c>
      <c r="N151" s="52">
        <v>35.5</v>
      </c>
      <c r="O151" s="53">
        <v>5000</v>
      </c>
      <c r="P151" s="54">
        <v>7</v>
      </c>
      <c r="Q151" s="51" t="s">
        <v>33</v>
      </c>
      <c r="R151" s="39">
        <v>8</v>
      </c>
      <c r="S151" s="52">
        <v>32.5</v>
      </c>
      <c r="T151" s="53">
        <v>5240</v>
      </c>
      <c r="U151" s="54">
        <v>7</v>
      </c>
      <c r="V151" s="51" t="s">
        <v>111</v>
      </c>
      <c r="W151" s="39">
        <v>2</v>
      </c>
      <c r="X151" s="52">
        <v>25.8</v>
      </c>
      <c r="Y151" s="53">
        <v>1220</v>
      </c>
      <c r="Z151" s="54">
        <v>15</v>
      </c>
      <c r="AA151" s="61">
        <f t="shared" si="5"/>
        <v>26</v>
      </c>
      <c r="AB151" s="44">
        <f t="shared" si="4"/>
        <v>-10</v>
      </c>
      <c r="AC151" s="57" t="s">
        <v>154</v>
      </c>
    </row>
    <row r="152" spans="1:29" ht="12" x14ac:dyDescent="0.25">
      <c r="A152" s="50">
        <v>16</v>
      </c>
      <c r="B152" s="51" t="s">
        <v>62</v>
      </c>
      <c r="C152" s="39">
        <v>7</v>
      </c>
      <c r="D152" s="52">
        <v>37</v>
      </c>
      <c r="E152" s="53">
        <v>4960</v>
      </c>
      <c r="F152" s="54">
        <v>9</v>
      </c>
      <c r="G152" s="51" t="s">
        <v>73</v>
      </c>
      <c r="H152" s="39">
        <v>5</v>
      </c>
      <c r="I152" s="52">
        <v>30</v>
      </c>
      <c r="J152" s="53">
        <v>3320</v>
      </c>
      <c r="K152" s="54">
        <v>13</v>
      </c>
      <c r="L152" s="51" t="s">
        <v>47</v>
      </c>
      <c r="M152" s="39">
        <v>3</v>
      </c>
      <c r="N152" s="52">
        <v>32.1</v>
      </c>
      <c r="O152" s="53">
        <v>2060</v>
      </c>
      <c r="P152" s="54">
        <v>13</v>
      </c>
      <c r="Q152" s="51" t="s">
        <v>55</v>
      </c>
      <c r="R152" s="39">
        <v>2</v>
      </c>
      <c r="S152" s="52">
        <v>39.299999999999997</v>
      </c>
      <c r="T152" s="53">
        <v>1600</v>
      </c>
      <c r="U152" s="54">
        <v>16</v>
      </c>
      <c r="V152" s="51" t="s">
        <v>30</v>
      </c>
      <c r="W152" s="39">
        <v>14</v>
      </c>
      <c r="X152" s="52">
        <v>34</v>
      </c>
      <c r="Y152" s="53">
        <v>9600</v>
      </c>
      <c r="Z152" s="54">
        <v>5</v>
      </c>
      <c r="AA152" s="61">
        <f t="shared" si="5"/>
        <v>31</v>
      </c>
      <c r="AB152" s="44">
        <f t="shared" si="4"/>
        <v>-5</v>
      </c>
      <c r="AC152" s="57" t="s">
        <v>155</v>
      </c>
    </row>
    <row r="153" spans="1:29" ht="12" x14ac:dyDescent="0.25">
      <c r="A153" s="50">
        <v>17</v>
      </c>
      <c r="B153" s="51" t="s">
        <v>20</v>
      </c>
      <c r="C153" s="39">
        <v>7</v>
      </c>
      <c r="D153" s="52">
        <v>32.1</v>
      </c>
      <c r="E153" s="53">
        <v>4680</v>
      </c>
      <c r="F153" s="54">
        <v>11</v>
      </c>
      <c r="G153" s="51" t="s">
        <v>76</v>
      </c>
      <c r="H153" s="39">
        <v>7</v>
      </c>
      <c r="I153" s="52">
        <v>28.8</v>
      </c>
      <c r="J153" s="53">
        <v>4500</v>
      </c>
      <c r="K153" s="54">
        <v>9</v>
      </c>
      <c r="L153" s="51" t="s">
        <v>67</v>
      </c>
      <c r="M153" s="39">
        <v>7</v>
      </c>
      <c r="N153" s="52">
        <v>33</v>
      </c>
      <c r="O153" s="53">
        <v>4580</v>
      </c>
      <c r="P153" s="54">
        <v>9</v>
      </c>
      <c r="Q153" s="51" t="s">
        <v>40</v>
      </c>
      <c r="R153" s="39">
        <v>31</v>
      </c>
      <c r="S153" s="52">
        <v>38.299999999999997</v>
      </c>
      <c r="T153" s="53">
        <v>21760</v>
      </c>
      <c r="U153" s="54">
        <v>1</v>
      </c>
      <c r="V153" s="51" t="s">
        <v>110</v>
      </c>
      <c r="W153" s="39">
        <v>12</v>
      </c>
      <c r="X153" s="52">
        <v>32.700000000000003</v>
      </c>
      <c r="Y153" s="53">
        <v>8160</v>
      </c>
      <c r="Z153" s="54">
        <v>6</v>
      </c>
      <c r="AA153" s="61">
        <f t="shared" si="5"/>
        <v>64</v>
      </c>
      <c r="AB153" s="44">
        <f t="shared" si="4"/>
        <v>28</v>
      </c>
      <c r="AC153" s="57" t="s">
        <v>156</v>
      </c>
    </row>
    <row r="154" spans="1:29" x14ac:dyDescent="0.2">
      <c r="A154" s="64" t="s">
        <v>106</v>
      </c>
      <c r="B154" s="30" t="s">
        <v>3</v>
      </c>
      <c r="C154" s="30"/>
      <c r="D154" s="30"/>
      <c r="E154" s="30"/>
      <c r="F154" s="30"/>
      <c r="G154" s="30" t="s">
        <v>6</v>
      </c>
      <c r="H154" s="30"/>
      <c r="I154" s="30"/>
      <c r="J154" s="30"/>
      <c r="K154" s="30"/>
      <c r="L154" s="30" t="s">
        <v>5</v>
      </c>
      <c r="M154" s="30"/>
      <c r="N154" s="30"/>
      <c r="O154" s="30"/>
      <c r="P154" s="30"/>
      <c r="Q154" s="30" t="s">
        <v>12</v>
      </c>
      <c r="R154" s="30"/>
      <c r="S154" s="30"/>
      <c r="T154" s="30"/>
      <c r="U154" s="30"/>
      <c r="V154" s="30" t="s">
        <v>11</v>
      </c>
      <c r="W154" s="30"/>
      <c r="X154" s="30"/>
      <c r="Y154" s="30"/>
      <c r="Z154" s="30"/>
      <c r="AA154" s="31">
        <f>SUM(AA137:AA153)</f>
        <v>612</v>
      </c>
      <c r="AB154" s="65" t="s">
        <v>157</v>
      </c>
      <c r="AC154" s="57" t="s">
        <v>158</v>
      </c>
    </row>
    <row r="155" spans="1:29" x14ac:dyDescent="0.2">
      <c r="A155" s="66">
        <v>2016</v>
      </c>
      <c r="B155" s="30" t="s">
        <v>4</v>
      </c>
      <c r="C155" s="30"/>
      <c r="D155" s="30"/>
      <c r="E155" s="30"/>
      <c r="F155" s="30"/>
      <c r="G155" s="30" t="s">
        <v>4</v>
      </c>
      <c r="H155" s="30"/>
      <c r="I155" s="30"/>
      <c r="J155" s="30"/>
      <c r="K155" s="30"/>
      <c r="L155" s="30" t="s">
        <v>4</v>
      </c>
      <c r="M155" s="30"/>
      <c r="N155" s="30"/>
      <c r="O155" s="30"/>
      <c r="P155" s="30"/>
      <c r="Q155" s="30" t="s">
        <v>4</v>
      </c>
      <c r="R155" s="30"/>
      <c r="S155" s="30"/>
      <c r="T155" s="30"/>
      <c r="U155" s="30"/>
      <c r="V155" s="30" t="s">
        <v>4</v>
      </c>
      <c r="W155" s="30"/>
      <c r="X155" s="30"/>
      <c r="Y155" s="30"/>
      <c r="Z155" s="30"/>
      <c r="AA155" s="31"/>
      <c r="AB155" s="67" t="s">
        <v>89</v>
      </c>
      <c r="AC155" s="4"/>
    </row>
    <row r="156" spans="1:29" ht="12" x14ac:dyDescent="0.2">
      <c r="A156" s="68" t="s">
        <v>159</v>
      </c>
      <c r="B156" s="36">
        <f>SUM(C137:C153)</f>
        <v>142</v>
      </c>
      <c r="C156" s="36"/>
      <c r="D156" s="36"/>
      <c r="E156" s="36"/>
      <c r="F156" s="36"/>
      <c r="G156" s="36">
        <f>SUM(H137:H153)</f>
        <v>116</v>
      </c>
      <c r="H156" s="36"/>
      <c r="I156" s="36"/>
      <c r="J156" s="36"/>
      <c r="K156" s="36"/>
      <c r="L156" s="36">
        <f>SUM(M137:M153)</f>
        <v>98</v>
      </c>
      <c r="M156" s="36"/>
      <c r="N156" s="36"/>
      <c r="O156" s="36"/>
      <c r="P156" s="36"/>
      <c r="Q156" s="36">
        <f>SUM(R137:R153)</f>
        <v>121</v>
      </c>
      <c r="R156" s="36"/>
      <c r="S156" s="36"/>
      <c r="T156" s="36"/>
      <c r="U156" s="36"/>
      <c r="V156" s="36">
        <f>SUM(W137:W153)</f>
        <v>135</v>
      </c>
      <c r="W156" s="36"/>
      <c r="X156" s="36"/>
      <c r="Y156" s="36"/>
      <c r="Z156" s="36"/>
      <c r="AA156" s="31"/>
      <c r="AB156" s="37">
        <f>SUM(AA137:AA153)/17</f>
        <v>36</v>
      </c>
      <c r="AC156" s="4"/>
    </row>
    <row r="158" spans="1:29" ht="20.399999999999999" x14ac:dyDescent="0.2">
      <c r="A158" s="16" t="s">
        <v>160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8"/>
    </row>
    <row r="159" spans="1:29" x14ac:dyDescent="0.2">
      <c r="A159" s="58" t="s">
        <v>8</v>
      </c>
      <c r="B159" s="59" t="s">
        <v>85</v>
      </c>
      <c r="C159" s="59"/>
      <c r="D159" s="59"/>
      <c r="E159" s="59"/>
      <c r="F159" s="59"/>
      <c r="G159" s="60" t="s">
        <v>86</v>
      </c>
      <c r="H159" s="60"/>
      <c r="I159" s="60"/>
      <c r="J159" s="60"/>
      <c r="K159" s="60"/>
      <c r="L159" s="60" t="s">
        <v>91</v>
      </c>
      <c r="M159" s="60"/>
      <c r="N159" s="60"/>
      <c r="O159" s="60"/>
      <c r="P159" s="60"/>
      <c r="Q159" s="60" t="s">
        <v>92</v>
      </c>
      <c r="R159" s="60"/>
      <c r="S159" s="60"/>
      <c r="T159" s="60"/>
      <c r="U159" s="60"/>
      <c r="V159" s="59" t="s">
        <v>93</v>
      </c>
      <c r="W159" s="59"/>
      <c r="X159" s="59"/>
      <c r="Y159" s="59"/>
      <c r="Z159" s="59"/>
      <c r="AA159" s="69" t="s">
        <v>9</v>
      </c>
      <c r="AB159" s="70" t="s">
        <v>90</v>
      </c>
      <c r="AC159" s="23" t="s">
        <v>132</v>
      </c>
    </row>
    <row r="160" spans="1:29" x14ac:dyDescent="0.2">
      <c r="A160" s="22" t="s">
        <v>14</v>
      </c>
      <c r="B160" s="25" t="s">
        <v>7</v>
      </c>
      <c r="C160" s="26" t="s">
        <v>0</v>
      </c>
      <c r="D160" s="26" t="s">
        <v>1</v>
      </c>
      <c r="E160" s="26" t="s">
        <v>2</v>
      </c>
      <c r="F160" s="26" t="s">
        <v>13</v>
      </c>
      <c r="G160" s="27" t="s">
        <v>7</v>
      </c>
      <c r="H160" s="26" t="s">
        <v>0</v>
      </c>
      <c r="I160" s="26" t="s">
        <v>1</v>
      </c>
      <c r="J160" s="26" t="s">
        <v>2</v>
      </c>
      <c r="K160" s="26" t="s">
        <v>13</v>
      </c>
      <c r="L160" s="27" t="s">
        <v>7</v>
      </c>
      <c r="M160" s="26" t="s">
        <v>0</v>
      </c>
      <c r="N160" s="26" t="s">
        <v>1</v>
      </c>
      <c r="O160" s="26" t="s">
        <v>2</v>
      </c>
      <c r="P160" s="26" t="s">
        <v>13</v>
      </c>
      <c r="Q160" s="25" t="s">
        <v>7</v>
      </c>
      <c r="R160" s="26" t="s">
        <v>0</v>
      </c>
      <c r="S160" s="26" t="s">
        <v>1</v>
      </c>
      <c r="T160" s="26" t="s">
        <v>2</v>
      </c>
      <c r="U160" s="26" t="s">
        <v>13</v>
      </c>
      <c r="V160" s="25" t="s">
        <v>7</v>
      </c>
      <c r="W160" s="26" t="s">
        <v>0</v>
      </c>
      <c r="X160" s="26" t="s">
        <v>1</v>
      </c>
      <c r="Y160" s="26" t="s">
        <v>2</v>
      </c>
      <c r="Z160" s="26" t="s">
        <v>13</v>
      </c>
      <c r="AA160" s="69" t="s">
        <v>10</v>
      </c>
      <c r="AB160" s="24" t="s">
        <v>87</v>
      </c>
      <c r="AC160" s="28"/>
    </row>
    <row r="161" spans="1:29" ht="12" x14ac:dyDescent="0.25">
      <c r="A161" s="50">
        <v>1</v>
      </c>
      <c r="B161" s="51" t="s">
        <v>36</v>
      </c>
      <c r="C161" s="71">
        <v>3</v>
      </c>
      <c r="D161" s="52">
        <v>30.6</v>
      </c>
      <c r="E161" s="53">
        <v>2060</v>
      </c>
      <c r="F161" s="54">
        <v>14</v>
      </c>
      <c r="G161" s="51" t="s">
        <v>115</v>
      </c>
      <c r="H161" s="71">
        <v>6</v>
      </c>
      <c r="I161" s="52">
        <v>32</v>
      </c>
      <c r="J161" s="53">
        <v>4100</v>
      </c>
      <c r="K161" s="54">
        <v>9</v>
      </c>
      <c r="L161" s="51" t="s">
        <v>35</v>
      </c>
      <c r="M161" s="71">
        <v>10</v>
      </c>
      <c r="N161" s="52">
        <v>32</v>
      </c>
      <c r="O161" s="53">
        <v>6620</v>
      </c>
      <c r="P161" s="54">
        <v>4</v>
      </c>
      <c r="Q161" s="51" t="s">
        <v>71</v>
      </c>
      <c r="R161" s="71">
        <v>4</v>
      </c>
      <c r="S161" s="52">
        <v>29</v>
      </c>
      <c r="T161" s="53">
        <v>2600</v>
      </c>
      <c r="U161" s="54">
        <v>11</v>
      </c>
      <c r="V161" s="51" t="s">
        <v>19</v>
      </c>
      <c r="W161" s="71">
        <v>1</v>
      </c>
      <c r="X161" s="52">
        <v>25</v>
      </c>
      <c r="Y161" s="53">
        <v>600</v>
      </c>
      <c r="Z161" s="54">
        <v>16</v>
      </c>
      <c r="AA161" s="61">
        <f>SUM(C161,H161,M161,R161,W161)</f>
        <v>24</v>
      </c>
      <c r="AB161" s="44">
        <f>SUM(AA161)-33</f>
        <v>-9</v>
      </c>
      <c r="AC161" s="57" t="s">
        <v>161</v>
      </c>
    </row>
    <row r="162" spans="1:29" ht="12" x14ac:dyDescent="0.25">
      <c r="A162" s="50">
        <v>2</v>
      </c>
      <c r="B162" s="51" t="s">
        <v>83</v>
      </c>
      <c r="C162" s="71">
        <v>1</v>
      </c>
      <c r="D162" s="52">
        <v>31</v>
      </c>
      <c r="E162" s="53">
        <v>720</v>
      </c>
      <c r="F162" s="54">
        <v>15</v>
      </c>
      <c r="G162" s="51" t="s">
        <v>70</v>
      </c>
      <c r="H162" s="71">
        <v>10</v>
      </c>
      <c r="I162" s="52">
        <v>38.200000000000003</v>
      </c>
      <c r="J162" s="53">
        <v>6940</v>
      </c>
      <c r="K162" s="54">
        <v>4</v>
      </c>
      <c r="L162" s="51" t="s">
        <v>38</v>
      </c>
      <c r="M162" s="71">
        <v>12</v>
      </c>
      <c r="N162" s="52">
        <v>33.200000000000003</v>
      </c>
      <c r="O162" s="53">
        <v>8120</v>
      </c>
      <c r="P162" s="54">
        <v>2</v>
      </c>
      <c r="Q162" s="51" t="s">
        <v>45</v>
      </c>
      <c r="R162" s="71">
        <v>5</v>
      </c>
      <c r="S162" s="52">
        <v>32</v>
      </c>
      <c r="T162" s="53">
        <v>3340</v>
      </c>
      <c r="U162" s="54">
        <v>10</v>
      </c>
      <c r="V162" s="51" t="s">
        <v>65</v>
      </c>
      <c r="W162" s="71">
        <v>3</v>
      </c>
      <c r="X162" s="52">
        <v>31</v>
      </c>
      <c r="Y162" s="53">
        <v>2020</v>
      </c>
      <c r="Z162" s="54">
        <v>14</v>
      </c>
      <c r="AA162" s="61">
        <f>SUM(C162,H162,M162,R162,W162)</f>
        <v>31</v>
      </c>
      <c r="AB162" s="44">
        <f t="shared" ref="AB162:AB177" si="6">SUM(AA162)-33</f>
        <v>-2</v>
      </c>
      <c r="AC162" s="57" t="s">
        <v>162</v>
      </c>
    </row>
    <row r="163" spans="1:29" ht="12" x14ac:dyDescent="0.25">
      <c r="A163" s="50">
        <v>3</v>
      </c>
      <c r="B163" s="51" t="s">
        <v>21</v>
      </c>
      <c r="C163" s="71">
        <v>11</v>
      </c>
      <c r="D163" s="52">
        <v>39.6</v>
      </c>
      <c r="E163" s="53">
        <v>7780</v>
      </c>
      <c r="F163" s="54">
        <v>3</v>
      </c>
      <c r="G163" s="51" t="s">
        <v>54</v>
      </c>
      <c r="H163" s="71">
        <v>0</v>
      </c>
      <c r="I163" s="52"/>
      <c r="J163" s="53"/>
      <c r="K163" s="54">
        <v>17</v>
      </c>
      <c r="L163" s="51" t="s">
        <v>77</v>
      </c>
      <c r="M163" s="71">
        <v>4</v>
      </c>
      <c r="N163" s="52">
        <v>29.7</v>
      </c>
      <c r="O163" s="53">
        <v>2680</v>
      </c>
      <c r="P163" s="54">
        <v>13</v>
      </c>
      <c r="Q163" s="51" t="s">
        <v>63</v>
      </c>
      <c r="R163" s="71">
        <v>3</v>
      </c>
      <c r="S163" s="52">
        <v>31.1</v>
      </c>
      <c r="T163" s="53">
        <v>2080</v>
      </c>
      <c r="U163" s="54">
        <v>12</v>
      </c>
      <c r="V163" s="51" t="s">
        <v>104</v>
      </c>
      <c r="W163" s="71">
        <v>9</v>
      </c>
      <c r="X163" s="52">
        <v>31.6</v>
      </c>
      <c r="Y163" s="53">
        <v>6240</v>
      </c>
      <c r="Z163" s="54">
        <v>4</v>
      </c>
      <c r="AA163" s="61">
        <f t="shared" ref="AA163:AA177" si="7">SUM(C163,H163,M163,R163,W163)</f>
        <v>27</v>
      </c>
      <c r="AB163" s="44">
        <f t="shared" si="6"/>
        <v>-6</v>
      </c>
      <c r="AC163" s="57" t="s">
        <v>163</v>
      </c>
    </row>
    <row r="164" spans="1:29" ht="12" x14ac:dyDescent="0.25">
      <c r="A164" s="50">
        <v>4</v>
      </c>
      <c r="B164" s="72" t="s">
        <v>32</v>
      </c>
      <c r="C164" s="71">
        <v>11</v>
      </c>
      <c r="D164" s="52">
        <v>36</v>
      </c>
      <c r="E164" s="53">
        <v>7960</v>
      </c>
      <c r="F164" s="54">
        <v>2</v>
      </c>
      <c r="G164" s="72" t="s">
        <v>22</v>
      </c>
      <c r="H164" s="71">
        <v>14</v>
      </c>
      <c r="I164" s="52">
        <v>36.1</v>
      </c>
      <c r="J164" s="53">
        <v>9920</v>
      </c>
      <c r="K164" s="54">
        <v>1</v>
      </c>
      <c r="L164" s="51" t="s">
        <v>17</v>
      </c>
      <c r="M164" s="71">
        <v>2</v>
      </c>
      <c r="N164" s="52">
        <v>36.4</v>
      </c>
      <c r="O164" s="53">
        <v>1520</v>
      </c>
      <c r="P164" s="54">
        <v>17</v>
      </c>
      <c r="Q164" s="51" t="s">
        <v>15</v>
      </c>
      <c r="R164" s="71">
        <v>5</v>
      </c>
      <c r="S164" s="52">
        <v>30.6</v>
      </c>
      <c r="T164" s="53">
        <v>3520</v>
      </c>
      <c r="U164" s="54">
        <v>9</v>
      </c>
      <c r="V164" s="51" t="s">
        <v>29</v>
      </c>
      <c r="W164" s="71">
        <v>5</v>
      </c>
      <c r="X164" s="52">
        <v>31.2</v>
      </c>
      <c r="Y164" s="53">
        <v>3480</v>
      </c>
      <c r="Z164" s="54">
        <v>8</v>
      </c>
      <c r="AA164" s="61">
        <f t="shared" si="7"/>
        <v>37</v>
      </c>
      <c r="AB164" s="44">
        <f t="shared" si="6"/>
        <v>4</v>
      </c>
      <c r="AC164" s="57" t="s">
        <v>164</v>
      </c>
    </row>
    <row r="165" spans="1:29" ht="12" x14ac:dyDescent="0.25">
      <c r="A165" s="50">
        <v>5</v>
      </c>
      <c r="B165" s="51" t="s">
        <v>53</v>
      </c>
      <c r="C165" s="71">
        <v>0</v>
      </c>
      <c r="D165" s="52"/>
      <c r="E165" s="53"/>
      <c r="F165" s="54">
        <v>17</v>
      </c>
      <c r="G165" s="51" t="s">
        <v>80</v>
      </c>
      <c r="H165" s="71">
        <v>10</v>
      </c>
      <c r="I165" s="52">
        <v>35.1</v>
      </c>
      <c r="J165" s="53">
        <v>6940</v>
      </c>
      <c r="K165" s="54">
        <v>5</v>
      </c>
      <c r="L165" s="51" t="s">
        <v>46</v>
      </c>
      <c r="M165" s="71">
        <v>5</v>
      </c>
      <c r="N165" s="52">
        <v>33.700000000000003</v>
      </c>
      <c r="O165" s="53">
        <v>3480</v>
      </c>
      <c r="P165" s="54">
        <v>11</v>
      </c>
      <c r="Q165" s="51" t="s">
        <v>67</v>
      </c>
      <c r="R165" s="71">
        <v>6</v>
      </c>
      <c r="S165" s="52">
        <v>34.700000000000003</v>
      </c>
      <c r="T165" s="53">
        <v>4440</v>
      </c>
      <c r="U165" s="54">
        <v>7</v>
      </c>
      <c r="V165" s="51" t="s">
        <v>26</v>
      </c>
      <c r="W165" s="71">
        <v>9</v>
      </c>
      <c r="X165" s="52">
        <v>29.8</v>
      </c>
      <c r="Y165" s="53">
        <v>6000</v>
      </c>
      <c r="Z165" s="54">
        <v>6</v>
      </c>
      <c r="AA165" s="61">
        <f t="shared" si="7"/>
        <v>30</v>
      </c>
      <c r="AB165" s="44">
        <f t="shared" si="6"/>
        <v>-3</v>
      </c>
      <c r="AC165" s="57" t="s">
        <v>165</v>
      </c>
    </row>
    <row r="166" spans="1:29" ht="12" x14ac:dyDescent="0.25">
      <c r="A166" s="50">
        <v>6</v>
      </c>
      <c r="B166" s="51" t="s">
        <v>61</v>
      </c>
      <c r="C166" s="71">
        <v>6</v>
      </c>
      <c r="D166" s="52">
        <v>39.5</v>
      </c>
      <c r="E166" s="53">
        <v>4360</v>
      </c>
      <c r="F166" s="54">
        <v>8</v>
      </c>
      <c r="G166" s="51" t="s">
        <v>74</v>
      </c>
      <c r="H166" s="71">
        <v>7</v>
      </c>
      <c r="I166" s="52">
        <v>35.1</v>
      </c>
      <c r="J166" s="53">
        <v>5000</v>
      </c>
      <c r="K166" s="54">
        <v>8</v>
      </c>
      <c r="L166" s="51" t="s">
        <v>41</v>
      </c>
      <c r="M166" s="71">
        <v>6</v>
      </c>
      <c r="N166" s="52">
        <v>29.7</v>
      </c>
      <c r="O166" s="53">
        <v>3980</v>
      </c>
      <c r="P166" s="54">
        <v>9</v>
      </c>
      <c r="Q166" s="51" t="s">
        <v>34</v>
      </c>
      <c r="R166" s="71">
        <v>14</v>
      </c>
      <c r="S166" s="52">
        <v>34.6</v>
      </c>
      <c r="T166" s="53">
        <v>9560</v>
      </c>
      <c r="U166" s="54">
        <v>2</v>
      </c>
      <c r="V166" s="51" t="s">
        <v>105</v>
      </c>
      <c r="W166" s="71">
        <v>13</v>
      </c>
      <c r="X166" s="52">
        <v>34.700000000000003</v>
      </c>
      <c r="Y166" s="53">
        <v>9100</v>
      </c>
      <c r="Z166" s="54">
        <v>3</v>
      </c>
      <c r="AA166" s="61">
        <f t="shared" si="7"/>
        <v>46</v>
      </c>
      <c r="AB166" s="44">
        <f t="shared" si="6"/>
        <v>13</v>
      </c>
      <c r="AC166" s="57" t="s">
        <v>166</v>
      </c>
    </row>
    <row r="167" spans="1:29" ht="12" x14ac:dyDescent="0.25">
      <c r="A167" s="50">
        <v>7</v>
      </c>
      <c r="B167" s="51" t="s">
        <v>75</v>
      </c>
      <c r="C167" s="71">
        <v>5</v>
      </c>
      <c r="D167" s="52">
        <v>30.6</v>
      </c>
      <c r="E167" s="53">
        <v>3380</v>
      </c>
      <c r="F167" s="54">
        <v>10</v>
      </c>
      <c r="G167" s="51" t="s">
        <v>31</v>
      </c>
      <c r="H167" s="71">
        <v>4</v>
      </c>
      <c r="I167" s="52">
        <v>30</v>
      </c>
      <c r="J167" s="53">
        <v>2600</v>
      </c>
      <c r="K167" s="54">
        <v>16</v>
      </c>
      <c r="L167" s="72" t="s">
        <v>96</v>
      </c>
      <c r="M167" s="71">
        <v>14</v>
      </c>
      <c r="N167" s="52">
        <v>38.5</v>
      </c>
      <c r="O167" s="53">
        <v>9920</v>
      </c>
      <c r="P167" s="54">
        <v>1</v>
      </c>
      <c r="Q167" s="72" t="s">
        <v>27</v>
      </c>
      <c r="R167" s="71">
        <v>1</v>
      </c>
      <c r="S167" s="52">
        <v>31.5</v>
      </c>
      <c r="T167" s="53">
        <v>740</v>
      </c>
      <c r="U167" s="54">
        <v>16</v>
      </c>
      <c r="V167" s="51" t="s">
        <v>55</v>
      </c>
      <c r="W167" s="71">
        <v>0</v>
      </c>
      <c r="X167" s="52"/>
      <c r="Y167" s="53"/>
      <c r="Z167" s="54">
        <v>17</v>
      </c>
      <c r="AA167" s="61">
        <f t="shared" si="7"/>
        <v>24</v>
      </c>
      <c r="AB167" s="44">
        <f t="shared" si="6"/>
        <v>-9</v>
      </c>
      <c r="AC167" s="57" t="s">
        <v>167</v>
      </c>
    </row>
    <row r="168" spans="1:29" ht="12" x14ac:dyDescent="0.25">
      <c r="A168" s="50">
        <v>8</v>
      </c>
      <c r="B168" s="51" t="s">
        <v>66</v>
      </c>
      <c r="C168" s="71">
        <v>4</v>
      </c>
      <c r="D168" s="52">
        <v>37.5</v>
      </c>
      <c r="E168" s="53">
        <v>2860</v>
      </c>
      <c r="F168" s="54">
        <v>11</v>
      </c>
      <c r="G168" s="51" t="s">
        <v>56</v>
      </c>
      <c r="H168" s="71">
        <v>5</v>
      </c>
      <c r="I168" s="52">
        <v>36.200000000000003</v>
      </c>
      <c r="J168" s="53">
        <v>3340</v>
      </c>
      <c r="K168" s="54">
        <v>11</v>
      </c>
      <c r="L168" s="51" t="s">
        <v>107</v>
      </c>
      <c r="M168" s="71">
        <v>5</v>
      </c>
      <c r="N168" s="52">
        <v>34.799999999999997</v>
      </c>
      <c r="O168" s="53">
        <v>3400</v>
      </c>
      <c r="P168" s="54">
        <v>12</v>
      </c>
      <c r="Q168" s="72" t="s">
        <v>81</v>
      </c>
      <c r="R168" s="71">
        <v>7</v>
      </c>
      <c r="S168" s="52">
        <v>35.200000000000003</v>
      </c>
      <c r="T168" s="53">
        <v>4820</v>
      </c>
      <c r="U168" s="54">
        <v>6</v>
      </c>
      <c r="V168" s="51" t="s">
        <v>48</v>
      </c>
      <c r="W168" s="71">
        <v>5</v>
      </c>
      <c r="X168" s="52">
        <v>31.2</v>
      </c>
      <c r="Y168" s="53">
        <v>3420</v>
      </c>
      <c r="Z168" s="54">
        <v>8</v>
      </c>
      <c r="AA168" s="61">
        <f t="shared" si="7"/>
        <v>26</v>
      </c>
      <c r="AB168" s="44">
        <f t="shared" si="6"/>
        <v>-7</v>
      </c>
      <c r="AC168" s="57" t="s">
        <v>168</v>
      </c>
    </row>
    <row r="169" spans="1:29" ht="12" x14ac:dyDescent="0.25">
      <c r="A169" s="50">
        <v>9</v>
      </c>
      <c r="B169" s="51" t="s">
        <v>79</v>
      </c>
      <c r="C169" s="71">
        <v>8</v>
      </c>
      <c r="D169" s="52">
        <v>33.5</v>
      </c>
      <c r="E169" s="53">
        <v>5320</v>
      </c>
      <c r="F169" s="54">
        <v>5</v>
      </c>
      <c r="G169" s="72" t="s">
        <v>94</v>
      </c>
      <c r="H169" s="71">
        <v>14</v>
      </c>
      <c r="I169" s="52">
        <v>38</v>
      </c>
      <c r="J169" s="53">
        <v>9660</v>
      </c>
      <c r="K169" s="54">
        <v>2</v>
      </c>
      <c r="L169" s="51" t="s">
        <v>76</v>
      </c>
      <c r="M169" s="71">
        <v>3</v>
      </c>
      <c r="N169" s="52">
        <v>30.5</v>
      </c>
      <c r="O169" s="53">
        <v>2040</v>
      </c>
      <c r="P169" s="54">
        <v>15</v>
      </c>
      <c r="Q169" s="72" t="s">
        <v>113</v>
      </c>
      <c r="R169" s="71">
        <v>13</v>
      </c>
      <c r="S169" s="52">
        <v>33.4</v>
      </c>
      <c r="T169" s="53">
        <v>8600</v>
      </c>
      <c r="U169" s="54">
        <v>3</v>
      </c>
      <c r="V169" s="51" t="s">
        <v>44</v>
      </c>
      <c r="W169" s="71">
        <v>9</v>
      </c>
      <c r="X169" s="52">
        <v>33.1</v>
      </c>
      <c r="Y169" s="53">
        <v>6020</v>
      </c>
      <c r="Z169" s="54">
        <v>5</v>
      </c>
      <c r="AA169" s="61">
        <f t="shared" si="7"/>
        <v>47</v>
      </c>
      <c r="AB169" s="44">
        <f t="shared" si="6"/>
        <v>14</v>
      </c>
      <c r="AC169" s="57" t="s">
        <v>136</v>
      </c>
    </row>
    <row r="170" spans="1:29" ht="12" x14ac:dyDescent="0.25">
      <c r="A170" s="50">
        <v>10</v>
      </c>
      <c r="B170" s="51" t="s">
        <v>30</v>
      </c>
      <c r="C170" s="71">
        <v>8</v>
      </c>
      <c r="D170" s="52">
        <v>31.1</v>
      </c>
      <c r="E170" s="53">
        <v>5160</v>
      </c>
      <c r="F170" s="54">
        <v>6</v>
      </c>
      <c r="G170" s="72" t="s">
        <v>99</v>
      </c>
      <c r="H170" s="71">
        <v>4</v>
      </c>
      <c r="I170" s="52">
        <v>30</v>
      </c>
      <c r="J170" s="53">
        <v>2620</v>
      </c>
      <c r="K170" s="54">
        <v>15</v>
      </c>
      <c r="L170" s="51" t="s">
        <v>25</v>
      </c>
      <c r="M170" s="71">
        <v>3</v>
      </c>
      <c r="N170" s="52">
        <v>32.5</v>
      </c>
      <c r="O170" s="53">
        <v>2680</v>
      </c>
      <c r="P170" s="54">
        <v>14</v>
      </c>
      <c r="Q170" s="72" t="s">
        <v>39</v>
      </c>
      <c r="R170" s="71">
        <v>20</v>
      </c>
      <c r="S170" s="52">
        <v>34.299999999999997</v>
      </c>
      <c r="T170" s="53">
        <v>13940</v>
      </c>
      <c r="U170" s="54">
        <v>1</v>
      </c>
      <c r="V170" s="51" t="s">
        <v>82</v>
      </c>
      <c r="W170" s="71">
        <v>2</v>
      </c>
      <c r="X170" s="52">
        <v>27.2</v>
      </c>
      <c r="Y170" s="53">
        <v>1260</v>
      </c>
      <c r="Z170" s="54">
        <v>15</v>
      </c>
      <c r="AA170" s="61">
        <f t="shared" si="7"/>
        <v>37</v>
      </c>
      <c r="AB170" s="44">
        <f t="shared" si="6"/>
        <v>4</v>
      </c>
      <c r="AC170" s="57" t="s">
        <v>136</v>
      </c>
    </row>
    <row r="171" spans="1:29" ht="12" x14ac:dyDescent="0.25">
      <c r="A171" s="50">
        <v>11</v>
      </c>
      <c r="B171" s="51" t="s">
        <v>50</v>
      </c>
      <c r="C171" s="71">
        <v>1</v>
      </c>
      <c r="D171" s="52">
        <v>26.5</v>
      </c>
      <c r="E171" s="53">
        <v>640</v>
      </c>
      <c r="F171" s="54">
        <v>16</v>
      </c>
      <c r="G171" s="72" t="s">
        <v>16</v>
      </c>
      <c r="H171" s="71">
        <v>6</v>
      </c>
      <c r="I171" s="52">
        <v>30.5</v>
      </c>
      <c r="J171" s="53">
        <v>3940</v>
      </c>
      <c r="K171" s="54">
        <v>10</v>
      </c>
      <c r="L171" s="51" t="s">
        <v>73</v>
      </c>
      <c r="M171" s="71">
        <v>7</v>
      </c>
      <c r="N171" s="52">
        <v>35.799999999999997</v>
      </c>
      <c r="O171" s="53">
        <v>4880</v>
      </c>
      <c r="P171" s="54">
        <v>6</v>
      </c>
      <c r="Q171" s="72" t="s">
        <v>78</v>
      </c>
      <c r="R171" s="71">
        <v>11</v>
      </c>
      <c r="S171" s="52">
        <v>30.8</v>
      </c>
      <c r="T171" s="53">
        <v>7260</v>
      </c>
      <c r="U171" s="54">
        <v>5</v>
      </c>
      <c r="V171" s="51" t="s">
        <v>59</v>
      </c>
      <c r="W171" s="71">
        <v>5</v>
      </c>
      <c r="X171" s="52">
        <v>31.2</v>
      </c>
      <c r="Y171" s="53">
        <v>3380</v>
      </c>
      <c r="Z171" s="54">
        <v>10</v>
      </c>
      <c r="AA171" s="61">
        <f t="shared" si="7"/>
        <v>30</v>
      </c>
      <c r="AB171" s="44">
        <f t="shared" si="6"/>
        <v>-3</v>
      </c>
      <c r="AC171" s="57" t="s">
        <v>169</v>
      </c>
    </row>
    <row r="172" spans="1:29" ht="12" x14ac:dyDescent="0.25">
      <c r="A172" s="50">
        <v>12</v>
      </c>
      <c r="B172" s="51" t="s">
        <v>112</v>
      </c>
      <c r="C172" s="71">
        <v>7</v>
      </c>
      <c r="D172" s="52">
        <v>36</v>
      </c>
      <c r="E172" s="53">
        <v>4840</v>
      </c>
      <c r="F172" s="54">
        <v>7</v>
      </c>
      <c r="G172" s="72" t="s">
        <v>42</v>
      </c>
      <c r="H172" s="71">
        <v>10</v>
      </c>
      <c r="I172" s="52">
        <v>29</v>
      </c>
      <c r="J172" s="53">
        <v>6420</v>
      </c>
      <c r="K172" s="54">
        <v>6</v>
      </c>
      <c r="L172" s="51" t="s">
        <v>69</v>
      </c>
      <c r="M172" s="71">
        <v>6</v>
      </c>
      <c r="N172" s="52">
        <v>31.7</v>
      </c>
      <c r="O172" s="53">
        <v>3980</v>
      </c>
      <c r="P172" s="54">
        <v>9</v>
      </c>
      <c r="Q172" s="51" t="s">
        <v>52</v>
      </c>
      <c r="R172" s="71">
        <v>2</v>
      </c>
      <c r="S172" s="52">
        <v>30.3</v>
      </c>
      <c r="T172" s="53">
        <v>1400</v>
      </c>
      <c r="U172" s="54">
        <v>14</v>
      </c>
      <c r="V172" s="51" t="s">
        <v>58</v>
      </c>
      <c r="W172" s="71">
        <v>5</v>
      </c>
      <c r="X172" s="52">
        <v>31.1</v>
      </c>
      <c r="Y172" s="53">
        <v>3340</v>
      </c>
      <c r="Z172" s="54">
        <v>11</v>
      </c>
      <c r="AA172" s="61">
        <f t="shared" si="7"/>
        <v>30</v>
      </c>
      <c r="AB172" s="44">
        <f t="shared" si="6"/>
        <v>-3</v>
      </c>
      <c r="AC172" s="57" t="s">
        <v>170</v>
      </c>
    </row>
    <row r="173" spans="1:29" ht="12" x14ac:dyDescent="0.25">
      <c r="A173" s="50">
        <v>13</v>
      </c>
      <c r="B173" s="51" t="s">
        <v>23</v>
      </c>
      <c r="C173" s="71">
        <v>10</v>
      </c>
      <c r="D173" s="52">
        <v>30.7</v>
      </c>
      <c r="E173" s="53">
        <v>6720</v>
      </c>
      <c r="F173" s="54">
        <v>4</v>
      </c>
      <c r="G173" s="72" t="s">
        <v>49</v>
      </c>
      <c r="H173" s="71">
        <v>4</v>
      </c>
      <c r="I173" s="52">
        <v>30.6</v>
      </c>
      <c r="J173" s="53">
        <v>2700</v>
      </c>
      <c r="K173" s="54">
        <v>12</v>
      </c>
      <c r="L173" s="51" t="s">
        <v>60</v>
      </c>
      <c r="M173" s="71">
        <v>3</v>
      </c>
      <c r="N173" s="52">
        <v>31</v>
      </c>
      <c r="O173" s="53">
        <v>1980</v>
      </c>
      <c r="P173" s="54">
        <v>16</v>
      </c>
      <c r="Q173" s="51" t="s">
        <v>95</v>
      </c>
      <c r="R173" s="71">
        <v>1</v>
      </c>
      <c r="S173" s="52">
        <v>36.5</v>
      </c>
      <c r="T173" s="53">
        <v>840</v>
      </c>
      <c r="U173" s="54">
        <v>15</v>
      </c>
      <c r="V173" s="72" t="s">
        <v>72</v>
      </c>
      <c r="W173" s="71">
        <v>4</v>
      </c>
      <c r="X173" s="52">
        <v>36</v>
      </c>
      <c r="Y173" s="53">
        <v>2640</v>
      </c>
      <c r="Z173" s="54">
        <v>13</v>
      </c>
      <c r="AA173" s="61">
        <f t="shared" si="7"/>
        <v>22</v>
      </c>
      <c r="AB173" s="44">
        <f t="shared" si="6"/>
        <v>-11</v>
      </c>
      <c r="AC173" s="57" t="s">
        <v>171</v>
      </c>
    </row>
    <row r="174" spans="1:29" ht="12" x14ac:dyDescent="0.25">
      <c r="A174" s="50">
        <v>14</v>
      </c>
      <c r="B174" s="51" t="s">
        <v>110</v>
      </c>
      <c r="C174" s="71">
        <v>6</v>
      </c>
      <c r="D174" s="52">
        <v>33.4</v>
      </c>
      <c r="E174" s="53">
        <v>3960</v>
      </c>
      <c r="F174" s="54">
        <v>9</v>
      </c>
      <c r="G174" s="51" t="s">
        <v>20</v>
      </c>
      <c r="H174" s="71">
        <v>4</v>
      </c>
      <c r="I174" s="52">
        <v>30.2</v>
      </c>
      <c r="J174" s="53">
        <v>2680</v>
      </c>
      <c r="K174" s="54">
        <v>14</v>
      </c>
      <c r="L174" s="51" t="s">
        <v>84</v>
      </c>
      <c r="M174" s="71">
        <v>6</v>
      </c>
      <c r="N174" s="52">
        <v>36.799999999999997</v>
      </c>
      <c r="O174" s="53">
        <v>4220</v>
      </c>
      <c r="P174" s="54">
        <v>8</v>
      </c>
      <c r="Q174" s="51" t="s">
        <v>57</v>
      </c>
      <c r="R174" s="71">
        <v>0</v>
      </c>
      <c r="S174" s="52"/>
      <c r="T174" s="53"/>
      <c r="U174" s="54">
        <v>17</v>
      </c>
      <c r="V174" s="51" t="s">
        <v>37</v>
      </c>
      <c r="W174" s="71">
        <v>5</v>
      </c>
      <c r="X174" s="52">
        <v>25.8</v>
      </c>
      <c r="Y174" s="53">
        <v>3100</v>
      </c>
      <c r="Z174" s="54">
        <v>12</v>
      </c>
      <c r="AA174" s="61">
        <f t="shared" si="7"/>
        <v>21</v>
      </c>
      <c r="AB174" s="44">
        <f t="shared" si="6"/>
        <v>-12</v>
      </c>
      <c r="AC174" s="57" t="s">
        <v>120</v>
      </c>
    </row>
    <row r="175" spans="1:29" ht="12" x14ac:dyDescent="0.25">
      <c r="A175" s="50">
        <v>15</v>
      </c>
      <c r="B175" s="51" t="s">
        <v>43</v>
      </c>
      <c r="C175" s="71">
        <v>15</v>
      </c>
      <c r="D175" s="52">
        <v>38.700000000000003</v>
      </c>
      <c r="E175" s="53">
        <v>11240</v>
      </c>
      <c r="F175" s="54">
        <v>1</v>
      </c>
      <c r="G175" s="51" t="s">
        <v>109</v>
      </c>
      <c r="H175" s="71">
        <v>8</v>
      </c>
      <c r="I175" s="52">
        <v>33.5</v>
      </c>
      <c r="J175" s="53">
        <v>5520</v>
      </c>
      <c r="K175" s="54">
        <v>7</v>
      </c>
      <c r="L175" s="51" t="s">
        <v>116</v>
      </c>
      <c r="M175" s="71">
        <v>9</v>
      </c>
      <c r="N175" s="52">
        <v>30.4</v>
      </c>
      <c r="O175" s="53">
        <v>5960</v>
      </c>
      <c r="P175" s="54">
        <v>5</v>
      </c>
      <c r="Q175" s="51" t="s">
        <v>18</v>
      </c>
      <c r="R175" s="71">
        <v>11</v>
      </c>
      <c r="S175" s="52">
        <v>35.200000000000003</v>
      </c>
      <c r="T175" s="53">
        <v>7620</v>
      </c>
      <c r="U175" s="54">
        <v>4</v>
      </c>
      <c r="V175" s="51" t="s">
        <v>33</v>
      </c>
      <c r="W175" s="71">
        <v>6</v>
      </c>
      <c r="X175" s="52">
        <v>32.799999999999997</v>
      </c>
      <c r="Y175" s="53">
        <v>4060</v>
      </c>
      <c r="Z175" s="54">
        <v>7</v>
      </c>
      <c r="AA175" s="61">
        <f t="shared" si="7"/>
        <v>49</v>
      </c>
      <c r="AB175" s="44">
        <f t="shared" si="6"/>
        <v>16</v>
      </c>
      <c r="AC175" s="57" t="s">
        <v>120</v>
      </c>
    </row>
    <row r="176" spans="1:29" ht="12" x14ac:dyDescent="0.25">
      <c r="A176" s="50">
        <v>16</v>
      </c>
      <c r="B176" s="51" t="s">
        <v>98</v>
      </c>
      <c r="C176" s="71">
        <v>3</v>
      </c>
      <c r="D176" s="52">
        <v>32.5</v>
      </c>
      <c r="E176" s="53">
        <v>2100</v>
      </c>
      <c r="F176" s="54">
        <v>13</v>
      </c>
      <c r="G176" s="51" t="s">
        <v>114</v>
      </c>
      <c r="H176" s="71">
        <v>4</v>
      </c>
      <c r="I176" s="52">
        <v>35</v>
      </c>
      <c r="J176" s="53">
        <v>2700</v>
      </c>
      <c r="K176" s="54">
        <v>12</v>
      </c>
      <c r="L176" s="51" t="s">
        <v>51</v>
      </c>
      <c r="M176" s="71">
        <v>6</v>
      </c>
      <c r="N176" s="52">
        <v>37</v>
      </c>
      <c r="O176" s="53">
        <v>4280</v>
      </c>
      <c r="P176" s="54">
        <v>7</v>
      </c>
      <c r="Q176" s="51" t="s">
        <v>47</v>
      </c>
      <c r="R176" s="71">
        <v>3</v>
      </c>
      <c r="S176" s="52">
        <v>30.8</v>
      </c>
      <c r="T176" s="53">
        <v>1960</v>
      </c>
      <c r="U176" s="54">
        <v>13</v>
      </c>
      <c r="V176" s="51" t="s">
        <v>40</v>
      </c>
      <c r="W176" s="71">
        <v>15</v>
      </c>
      <c r="X176" s="52">
        <v>37.6</v>
      </c>
      <c r="Y176" s="53">
        <v>10540</v>
      </c>
      <c r="Z176" s="54">
        <v>1</v>
      </c>
      <c r="AA176" s="61">
        <f t="shared" si="7"/>
        <v>31</v>
      </c>
      <c r="AB176" s="44">
        <f t="shared" si="6"/>
        <v>-2</v>
      </c>
      <c r="AC176" s="57" t="s">
        <v>130</v>
      </c>
    </row>
    <row r="177" spans="1:29" ht="12" x14ac:dyDescent="0.25">
      <c r="A177" s="50">
        <v>17</v>
      </c>
      <c r="B177" s="51" t="s">
        <v>111</v>
      </c>
      <c r="C177" s="71">
        <v>4</v>
      </c>
      <c r="D177" s="52">
        <v>29</v>
      </c>
      <c r="E177" s="53">
        <v>2640</v>
      </c>
      <c r="F177" s="54">
        <v>12</v>
      </c>
      <c r="G177" s="51" t="s">
        <v>62</v>
      </c>
      <c r="H177" s="71">
        <v>12</v>
      </c>
      <c r="I177" s="52">
        <v>29.9</v>
      </c>
      <c r="J177" s="53">
        <v>7940</v>
      </c>
      <c r="K177" s="54">
        <v>3</v>
      </c>
      <c r="L177" s="51" t="s">
        <v>28</v>
      </c>
      <c r="M177" s="71">
        <v>11</v>
      </c>
      <c r="N177" s="52">
        <v>32.700000000000003</v>
      </c>
      <c r="O177" s="53">
        <v>7340</v>
      </c>
      <c r="P177" s="54">
        <v>3</v>
      </c>
      <c r="Q177" s="51" t="s">
        <v>64</v>
      </c>
      <c r="R177" s="71">
        <v>6</v>
      </c>
      <c r="S177" s="52">
        <v>35.6</v>
      </c>
      <c r="T177" s="53">
        <v>4100</v>
      </c>
      <c r="U177" s="54">
        <v>8</v>
      </c>
      <c r="V177" s="51" t="s">
        <v>117</v>
      </c>
      <c r="W177" s="71">
        <v>16</v>
      </c>
      <c r="X177" s="52">
        <v>28.4</v>
      </c>
      <c r="Y177" s="53">
        <v>10480</v>
      </c>
      <c r="Z177" s="54">
        <v>2</v>
      </c>
      <c r="AA177" s="61">
        <f t="shared" si="7"/>
        <v>49</v>
      </c>
      <c r="AB177" s="44">
        <f t="shared" si="6"/>
        <v>16</v>
      </c>
      <c r="AC177" s="57" t="s">
        <v>172</v>
      </c>
    </row>
    <row r="178" spans="1:29" x14ac:dyDescent="0.2">
      <c r="A178" s="73" t="s">
        <v>106</v>
      </c>
      <c r="B178" s="30" t="s">
        <v>3</v>
      </c>
      <c r="C178" s="30"/>
      <c r="D178" s="30"/>
      <c r="E178" s="30"/>
      <c r="F178" s="30"/>
      <c r="G178" s="30" t="s">
        <v>6</v>
      </c>
      <c r="H178" s="30"/>
      <c r="I178" s="30"/>
      <c r="J178" s="30"/>
      <c r="K178" s="30"/>
      <c r="L178" s="30" t="s">
        <v>5</v>
      </c>
      <c r="M178" s="30"/>
      <c r="N178" s="30"/>
      <c r="O178" s="30"/>
      <c r="P178" s="30"/>
      <c r="Q178" s="30" t="s">
        <v>12</v>
      </c>
      <c r="R178" s="30"/>
      <c r="S178" s="30"/>
      <c r="T178" s="30"/>
      <c r="U178" s="30"/>
      <c r="V178" s="30" t="s">
        <v>11</v>
      </c>
      <c r="W178" s="30"/>
      <c r="X178" s="30"/>
      <c r="Y178" s="30"/>
      <c r="Z178" s="30"/>
      <c r="AA178" s="31">
        <f>SUM(AA161:AA177)</f>
        <v>561</v>
      </c>
      <c r="AB178" s="32" t="s">
        <v>88</v>
      </c>
      <c r="AC178" s="57" t="s">
        <v>173</v>
      </c>
    </row>
    <row r="179" spans="1:29" x14ac:dyDescent="0.2">
      <c r="A179" s="74">
        <v>2016</v>
      </c>
      <c r="B179" s="30" t="s">
        <v>4</v>
      </c>
      <c r="C179" s="30"/>
      <c r="D179" s="30"/>
      <c r="E179" s="30"/>
      <c r="F179" s="30"/>
      <c r="G179" s="30" t="s">
        <v>4</v>
      </c>
      <c r="H179" s="30"/>
      <c r="I179" s="30"/>
      <c r="J179" s="30"/>
      <c r="K179" s="30"/>
      <c r="L179" s="30" t="s">
        <v>4</v>
      </c>
      <c r="M179" s="30"/>
      <c r="N179" s="30"/>
      <c r="O179" s="30"/>
      <c r="P179" s="30"/>
      <c r="Q179" s="30" t="s">
        <v>4</v>
      </c>
      <c r="R179" s="30"/>
      <c r="S179" s="30"/>
      <c r="T179" s="30"/>
      <c r="U179" s="30"/>
      <c r="V179" s="30" t="s">
        <v>4</v>
      </c>
      <c r="W179" s="30"/>
      <c r="X179" s="30"/>
      <c r="Y179" s="30"/>
      <c r="Z179" s="30"/>
      <c r="AA179" s="31"/>
      <c r="AB179" s="34" t="s">
        <v>89</v>
      </c>
      <c r="AC179" s="4"/>
    </row>
    <row r="180" spans="1:29" x14ac:dyDescent="0.2">
      <c r="A180" s="75" t="s">
        <v>174</v>
      </c>
      <c r="B180" s="36">
        <f>SUM(C161:C177)</f>
        <v>103</v>
      </c>
      <c r="C180" s="36"/>
      <c r="D180" s="36"/>
      <c r="E180" s="36"/>
      <c r="F180" s="36"/>
      <c r="G180" s="36">
        <f>SUM(H161:H177)</f>
        <v>122</v>
      </c>
      <c r="H180" s="36"/>
      <c r="I180" s="36"/>
      <c r="J180" s="36"/>
      <c r="K180" s="36"/>
      <c r="L180" s="36">
        <f>SUM(M161:M177)</f>
        <v>112</v>
      </c>
      <c r="M180" s="36"/>
      <c r="N180" s="36"/>
      <c r="O180" s="36"/>
      <c r="P180" s="36"/>
      <c r="Q180" s="36">
        <f>SUM(R161:R177)</f>
        <v>112</v>
      </c>
      <c r="R180" s="36"/>
      <c r="S180" s="36"/>
      <c r="T180" s="36"/>
      <c r="U180" s="36"/>
      <c r="V180" s="36">
        <f>SUM(W161:W177)</f>
        <v>112</v>
      </c>
      <c r="W180" s="36"/>
      <c r="X180" s="36"/>
      <c r="Y180" s="36"/>
      <c r="Z180" s="36"/>
      <c r="AA180" s="31"/>
      <c r="AB180" s="76">
        <f>SUM(AA161:AA177)/17</f>
        <v>33</v>
      </c>
      <c r="AC180" s="4"/>
    </row>
  </sheetData>
  <mergeCells count="92">
    <mergeCell ref="V180:Z180"/>
    <mergeCell ref="A1:AC1"/>
    <mergeCell ref="A110:AC110"/>
    <mergeCell ref="A134:AC134"/>
    <mergeCell ref="A158:AC158"/>
    <mergeCell ref="AC159:AC160"/>
    <mergeCell ref="B178:F178"/>
    <mergeCell ref="G178:K178"/>
    <mergeCell ref="L178:P178"/>
    <mergeCell ref="Q178:U178"/>
    <mergeCell ref="V178:Z178"/>
    <mergeCell ref="AA178:AA180"/>
    <mergeCell ref="B179:F179"/>
    <mergeCell ref="G179:K179"/>
    <mergeCell ref="L179:P179"/>
    <mergeCell ref="Q179:U179"/>
    <mergeCell ref="V179:Z179"/>
    <mergeCell ref="B180:F180"/>
    <mergeCell ref="G180:K180"/>
    <mergeCell ref="L180:P180"/>
    <mergeCell ref="Q180:U180"/>
    <mergeCell ref="V156:Z156"/>
    <mergeCell ref="B159:F159"/>
    <mergeCell ref="G159:K159"/>
    <mergeCell ref="L159:P159"/>
    <mergeCell ref="Q159:U159"/>
    <mergeCell ref="V159:Z159"/>
    <mergeCell ref="AC135:AC136"/>
    <mergeCell ref="B154:F154"/>
    <mergeCell ref="G154:K154"/>
    <mergeCell ref="L154:P154"/>
    <mergeCell ref="Q154:U154"/>
    <mergeCell ref="V154:Z154"/>
    <mergeCell ref="AA154:AA156"/>
    <mergeCell ref="B155:F155"/>
    <mergeCell ref="G155:K155"/>
    <mergeCell ref="L155:P155"/>
    <mergeCell ref="Q155:U155"/>
    <mergeCell ref="V155:Z155"/>
    <mergeCell ref="B156:F156"/>
    <mergeCell ref="G156:K156"/>
    <mergeCell ref="L156:P156"/>
    <mergeCell ref="Q156:U156"/>
    <mergeCell ref="B135:F135"/>
    <mergeCell ref="G135:K135"/>
    <mergeCell ref="L135:P135"/>
    <mergeCell ref="Q135:U135"/>
    <mergeCell ref="V135:Z135"/>
    <mergeCell ref="AA130:AA132"/>
    <mergeCell ref="B131:F131"/>
    <mergeCell ref="G131:K131"/>
    <mergeCell ref="L131:P131"/>
    <mergeCell ref="Q131:U131"/>
    <mergeCell ref="V131:Z131"/>
    <mergeCell ref="B132:F132"/>
    <mergeCell ref="G132:K132"/>
    <mergeCell ref="L132:P132"/>
    <mergeCell ref="Q132:U132"/>
    <mergeCell ref="V132:Z132"/>
    <mergeCell ref="B130:F130"/>
    <mergeCell ref="G130:K130"/>
    <mergeCell ref="L130:P130"/>
    <mergeCell ref="Q130:U130"/>
    <mergeCell ref="V130:Z130"/>
    <mergeCell ref="B111:F111"/>
    <mergeCell ref="G111:K111"/>
    <mergeCell ref="L111:P111"/>
    <mergeCell ref="Q111:U111"/>
    <mergeCell ref="V111:Z111"/>
    <mergeCell ref="AC111:AC112"/>
    <mergeCell ref="B23:F23"/>
    <mergeCell ref="B22:F22"/>
    <mergeCell ref="G2:K2"/>
    <mergeCell ref="G22:K22"/>
    <mergeCell ref="G23:K23"/>
    <mergeCell ref="L23:P23"/>
    <mergeCell ref="AC2:AC3"/>
    <mergeCell ref="Q2:U2"/>
    <mergeCell ref="Q21:U21"/>
    <mergeCell ref="Q22:U22"/>
    <mergeCell ref="L22:P22"/>
    <mergeCell ref="AA21:AA23"/>
    <mergeCell ref="Q23:U23"/>
    <mergeCell ref="V2:Z2"/>
    <mergeCell ref="V21:Z21"/>
    <mergeCell ref="V22:Z22"/>
    <mergeCell ref="V23:Z23"/>
    <mergeCell ref="L2:P2"/>
    <mergeCell ref="B2:F2"/>
    <mergeCell ref="G21:K21"/>
    <mergeCell ref="B21:F21"/>
    <mergeCell ref="L21:P21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2016-11-07T12:32:48Z</cp:lastPrinted>
  <dcterms:created xsi:type="dcterms:W3CDTF">2003-06-13T07:01:41Z</dcterms:created>
  <dcterms:modified xsi:type="dcterms:W3CDTF">2025-11-08T10:28:07Z</dcterms:modified>
</cp:coreProperties>
</file>