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2-Mistrzostwa Europy\24 ME 2018 Czechy\"/>
    </mc:Choice>
  </mc:AlternateContent>
  <xr:revisionPtr revIDLastSave="0" documentId="13_ncr:1_{1F84091B-6990-4A55-B092-B6F8F7DF64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1" i="1" l="1"/>
  <c r="Q71" i="1"/>
  <c r="L71" i="1"/>
  <c r="G71" i="1"/>
  <c r="B71" i="1"/>
  <c r="AB68" i="1"/>
  <c r="AA68" i="1"/>
  <c r="AB67" i="1"/>
  <c r="AA67" i="1"/>
  <c r="AB66" i="1"/>
  <c r="AA66" i="1"/>
  <c r="AB65" i="1"/>
  <c r="AA65" i="1"/>
  <c r="AB64" i="1"/>
  <c r="AA64" i="1"/>
  <c r="AB63" i="1"/>
  <c r="AA63" i="1"/>
  <c r="AB62" i="1"/>
  <c r="AA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A53" i="1"/>
  <c r="AB52" i="1"/>
  <c r="AA52" i="1"/>
  <c r="AB71" i="1" s="1"/>
  <c r="AA69" i="1" l="1"/>
  <c r="V47" i="1" l="1"/>
  <c r="Q47" i="1"/>
  <c r="L47" i="1"/>
  <c r="G47" i="1"/>
  <c r="B47" i="1"/>
  <c r="AB44" i="1"/>
  <c r="AA44" i="1"/>
  <c r="AA43" i="1"/>
  <c r="AB43" i="1" s="1"/>
  <c r="AB42" i="1"/>
  <c r="AA42" i="1"/>
  <c r="AB41" i="1"/>
  <c r="AA41" i="1"/>
  <c r="AB40" i="1"/>
  <c r="AA40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A31" i="1"/>
  <c r="AB31" i="1" s="1"/>
  <c r="AB30" i="1"/>
  <c r="AA30" i="1"/>
  <c r="AA29" i="1"/>
  <c r="AB29" i="1" s="1"/>
  <c r="AB28" i="1"/>
  <c r="AA28" i="1"/>
  <c r="AB47" i="1" s="1"/>
  <c r="AA45" i="1" l="1"/>
  <c r="AA4" i="1" l="1"/>
  <c r="AB4" i="1" l="1"/>
  <c r="G23" i="1"/>
  <c r="B23" i="1" l="1"/>
  <c r="V23" i="1" l="1"/>
  <c r="AA17" i="1"/>
  <c r="AB17" i="1" s="1"/>
  <c r="AA18" i="1"/>
  <c r="AB18" i="1" s="1"/>
  <c r="AA19" i="1"/>
  <c r="AB19" i="1" s="1"/>
  <c r="AA20" i="1"/>
  <c r="AB20" i="1" s="1"/>
  <c r="AA5" i="1" l="1"/>
  <c r="Q23" i="1"/>
  <c r="L23" i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B5" i="1" l="1"/>
  <c r="AA21" i="1"/>
  <c r="AB23" i="1"/>
</calcChain>
</file>

<file path=xl/sharedStrings.xml><?xml version="1.0" encoding="utf-8"?>
<sst xmlns="http://schemas.openxmlformats.org/spreadsheetml/2006/main" count="408" uniqueCount="117">
  <si>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</si>
  <si>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</si>
  <si>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</si>
  <si>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</si>
  <si>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</si>
  <si>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</si>
  <si>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</si>
  <si>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</si>
  <si>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</si>
  <si>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</si>
  <si>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</si>
  <si>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</si>
  <si>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</si>
  <si>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</si>
  <si>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</si>
  <si>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Croucher ENG</t>
  </si>
  <si>
    <t>Hockers BEL</t>
  </si>
  <si>
    <t>Angely FRA</t>
  </si>
  <si>
    <t>Sabaut BEL</t>
  </si>
  <si>
    <t>Di Marco BEL</t>
  </si>
  <si>
    <t>Aguado BEL</t>
  </si>
  <si>
    <t>Bangham ENG</t>
  </si>
  <si>
    <t>Cliffe ENG</t>
  </si>
  <si>
    <t>Armatys POL</t>
  </si>
  <si>
    <t>Vidal FRA</t>
  </si>
  <si>
    <t>stanowiska</t>
  </si>
  <si>
    <t>Śr. ilość ryb</t>
  </si>
  <si>
    <t>na stan.</t>
  </si>
  <si>
    <t>Status</t>
  </si>
  <si>
    <t>Hosenseidl CZE</t>
  </si>
  <si>
    <t>Ristolainen FIN</t>
  </si>
  <si>
    <t>Dixon ENG</t>
  </si>
  <si>
    <t>Mc Cabe SCO</t>
  </si>
  <si>
    <t>sektor 1</t>
  </si>
  <si>
    <t>24 Muchowe Mistrzostwa Europy 2018 Czechy - sektor 1 (rzeka Wełtawa - odcinek 28P)</t>
  </si>
  <si>
    <t>24 MME</t>
  </si>
  <si>
    <t>Guzdek POL</t>
  </si>
  <si>
    <t>Fejkiel POL</t>
  </si>
  <si>
    <t>Wnękowicz POL</t>
  </si>
  <si>
    <t>Dyduch POL</t>
  </si>
  <si>
    <t>Tura 1 - piątek - 8 VI (8.00-11.00)</t>
  </si>
  <si>
    <t>Tura 2 - piątek - 8 X (16.00-19.00)</t>
  </si>
  <si>
    <t>Tura 4 - niedziela - 10 VI (8.00-11.00)</t>
  </si>
  <si>
    <t>Tura 3 - sobota - 9 VI (8.00-11.00)</t>
  </si>
  <si>
    <t>Riddell SCO</t>
  </si>
  <si>
    <t>Low SCO</t>
  </si>
  <si>
    <t>Cordiner SCO</t>
  </si>
  <si>
    <t>Chalmers SCO</t>
  </si>
  <si>
    <t>Heikkinen FIN</t>
  </si>
  <si>
    <t>Sipponen FIN</t>
  </si>
  <si>
    <t>Hyvari FIN</t>
  </si>
  <si>
    <t>Eriksson FIN</t>
  </si>
  <si>
    <t>Fournier FRA</t>
  </si>
  <si>
    <t>Poirier FRA</t>
  </si>
  <si>
    <t>Juglaret FRA</t>
  </si>
  <si>
    <t>Sveda SVK</t>
  </si>
  <si>
    <t>Mlynarcik SVK</t>
  </si>
  <si>
    <t>Klauco SVK</t>
  </si>
  <si>
    <t>Kovac SVK</t>
  </si>
  <si>
    <t>Hros SVK</t>
  </si>
  <si>
    <t>Vulevic MNE</t>
  </si>
  <si>
    <t>Pesic MNE</t>
  </si>
  <si>
    <t>Basic MNE</t>
  </si>
  <si>
    <t>Rajkovic MNE</t>
  </si>
  <si>
    <t>Pekovic MNE</t>
  </si>
  <si>
    <t>Noritis LAT</t>
  </si>
  <si>
    <t>Gusenkovs LAT</t>
  </si>
  <si>
    <t>Pless LAT</t>
  </si>
  <si>
    <t>Vecverdins LAT</t>
  </si>
  <si>
    <t>Lipsans LAT</t>
  </si>
  <si>
    <t>Groentjes NED</t>
  </si>
  <si>
    <t>De Jong NED</t>
  </si>
  <si>
    <t>Egemen NED</t>
  </si>
  <si>
    <t>Arens J. NED</t>
  </si>
  <si>
    <t>Arens Y. NED</t>
  </si>
  <si>
    <t>Lambert BEL</t>
  </si>
  <si>
    <t>Chyba CZE</t>
  </si>
  <si>
    <t>Heimlich CZE</t>
  </si>
  <si>
    <t>Vancura CZE</t>
  </si>
  <si>
    <t>Adam CZE</t>
  </si>
  <si>
    <t>Callan IRL</t>
  </si>
  <si>
    <t>Mc Carthy IRL</t>
  </si>
  <si>
    <t>Oates IRL</t>
  </si>
  <si>
    <t>Willis IRL</t>
  </si>
  <si>
    <t>O'Connell IRL</t>
  </si>
  <si>
    <t>Rutova CZE-L</t>
  </si>
  <si>
    <t>Svagrova CZE-L</t>
  </si>
  <si>
    <t>Markova E. CZE-L</t>
  </si>
  <si>
    <t>Markova S. CZE-L</t>
  </si>
  <si>
    <t>Prochazkova CZE-L</t>
  </si>
  <si>
    <t>Crozzoletto ITA</t>
  </si>
  <si>
    <t>Pirone ITA</t>
  </si>
  <si>
    <t>Sciaguri ITA</t>
  </si>
  <si>
    <t>Amantini F. ITA</t>
  </si>
  <si>
    <t>Santamaria ESP</t>
  </si>
  <si>
    <t>Cullen ENG</t>
  </si>
  <si>
    <t>Gonzalez ESP</t>
  </si>
  <si>
    <t>Santos ESP</t>
  </si>
  <si>
    <t>Torres ESP</t>
  </si>
  <si>
    <t>Kirssi FIN-L</t>
  </si>
  <si>
    <t>Martin ESP</t>
  </si>
  <si>
    <t>Koistinen FIN-L</t>
  </si>
  <si>
    <t>Annunziata ITA</t>
  </si>
  <si>
    <t>Tuominen FIN-L</t>
  </si>
  <si>
    <t>Hynna FIN-L</t>
  </si>
  <si>
    <t>Kilpela FIN-L</t>
  </si>
  <si>
    <t>Markussen NOR-L</t>
  </si>
  <si>
    <t>Aurdal NOR-L</t>
  </si>
  <si>
    <t>Jensen NOR-L</t>
  </si>
  <si>
    <t>Clarholm NOR-L</t>
  </si>
  <si>
    <t>Sesseng NOR-L</t>
  </si>
  <si>
    <t>Tura 5 - piątek - 10 VI (16.00-19.00)</t>
  </si>
  <si>
    <t>24 Muchowe Mistrzostwa Europy 2018 Czechy - sektor 2 (rzeka Wełtawa - odcinek 29P)</t>
  </si>
  <si>
    <t>sektor 2</t>
  </si>
  <si>
    <t>24 Muchowe Mistrzostwa Europy 2018 Czechy - sektor 3 (rzeka Wełtawa - odcinek 28P)</t>
  </si>
  <si>
    <t>Baretta ITA</t>
  </si>
  <si>
    <t>sektor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</si>
</sst>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sz val="6"/>
      <name val="Arial CE"/>
      <charset val="238"/>
    </font>
    <font>
      <sz val="7"/>
      <name val="Arial CE"/>
      <charset val="238"/>
    </font>
    <font>
      <sz val="8"/>
      <name val="Arial CE"/>
      <charset val="238"/>
    </font>
    <font>
      <b/>
      <sz val="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1" fontId="3" fillId="5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0" xfId="0" applyFont="1"/>
    <xf numFmtId="0" fontId="5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0" xfId="0" applyFont="1"/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horizontal="center" vertical="center"/>
    </xf>
    <xf numFmtId="0" fontId="7" fillId="0" borderId="0" xfId="0" applyFont="1"/>
    <xf numFmtId="0" fontId="6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7" fillId="2" borderId="0" xfId="0" applyFont="1" applyFill="1"/>
    <xf numFmtId="0" fontId="5" fillId="5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9"/>
  <sheetViews>
    <sheetView tabSelected="1" zoomScaleNormal="100" workbookViewId="0">
      <selection sqref="A1:AB1"/>
    </sheetView>
  </sheetViews>
  <sheetFormatPr defaultColWidth="9.109375" defaultRowHeight="10.199999999999999" x14ac:dyDescent="0.2"/>
  <cols>
    <col min="1" max="1" width="5.21875" style="30" bestFit="1" customWidth="1"/>
    <col min="2" max="2" width="12.109375" style="24" customWidth="1"/>
    <col min="3" max="3" width="2.77734375" style="31" bestFit="1" customWidth="1"/>
    <col min="4" max="4" width="3.44140625" style="31" bestFit="1" customWidth="1"/>
    <col min="5" max="5" width="4.6640625" style="31" bestFit="1" customWidth="1"/>
    <col min="6" max="6" width="3.33203125" style="31" bestFit="1" customWidth="1"/>
    <col min="7" max="7" width="12.6640625" style="31" bestFit="1" customWidth="1"/>
    <col min="8" max="8" width="2.77734375" style="31" bestFit="1" customWidth="1"/>
    <col min="9" max="9" width="3.44140625" style="31" bestFit="1" customWidth="1"/>
    <col min="10" max="10" width="4.6640625" style="31" bestFit="1" customWidth="1"/>
    <col min="11" max="11" width="3.33203125" style="31" bestFit="1" customWidth="1"/>
    <col min="12" max="12" width="12.6640625" style="31" bestFit="1" customWidth="1"/>
    <col min="13" max="13" width="2.77734375" style="31" bestFit="1" customWidth="1"/>
    <col min="14" max="14" width="3.44140625" style="31" bestFit="1" customWidth="1"/>
    <col min="15" max="15" width="4.6640625" style="31" bestFit="1" customWidth="1"/>
    <col min="16" max="16" width="3.33203125" style="31" bestFit="1" customWidth="1"/>
    <col min="17" max="17" width="12.6640625" style="31" bestFit="1" customWidth="1"/>
    <col min="18" max="18" width="2.77734375" style="31" bestFit="1" customWidth="1"/>
    <col min="19" max="19" width="3.44140625" style="31" bestFit="1" customWidth="1"/>
    <col min="20" max="20" width="4.6640625" style="31" bestFit="1" customWidth="1"/>
    <col min="21" max="21" width="3.33203125" style="31" bestFit="1" customWidth="1"/>
    <col min="22" max="22" width="11.5546875" style="31" bestFit="1" customWidth="1"/>
    <col min="23" max="23" width="2.77734375" style="31" bestFit="1" customWidth="1"/>
    <col min="24" max="24" width="3.44140625" style="31" bestFit="1" customWidth="1"/>
    <col min="25" max="25" width="4.6640625" style="31" bestFit="1" customWidth="1"/>
    <col min="26" max="26" width="3.33203125" style="31" bestFit="1" customWidth="1"/>
    <col min="27" max="27" width="5.21875" style="31" bestFit="1" customWidth="1"/>
    <col min="28" max="28" width="6.88671875" style="24" bestFit="1" customWidth="1"/>
    <col min="29" max="16384" width="9.109375" style="24"/>
  </cols>
  <sheetData>
    <row r="1" spans="1:28" s="7" customFormat="1" ht="17.399999999999999" x14ac:dyDescent="0.25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s="12" customFormat="1" ht="10.199999999999999" customHeight="1" x14ac:dyDescent="0.2">
      <c r="A2" s="8" t="s">
        <v>8</v>
      </c>
      <c r="B2" s="9" t="s">
        <v>40</v>
      </c>
      <c r="C2" s="9"/>
      <c r="D2" s="9"/>
      <c r="E2" s="9"/>
      <c r="F2" s="9"/>
      <c r="G2" s="10" t="s">
        <v>41</v>
      </c>
      <c r="H2" s="10"/>
      <c r="I2" s="10"/>
      <c r="J2" s="10"/>
      <c r="K2" s="10"/>
      <c r="L2" s="10" t="s">
        <v>43</v>
      </c>
      <c r="M2" s="10"/>
      <c r="N2" s="10"/>
      <c r="O2" s="10"/>
      <c r="P2" s="10"/>
      <c r="Q2" s="10" t="s">
        <v>42</v>
      </c>
      <c r="R2" s="10"/>
      <c r="S2" s="10"/>
      <c r="T2" s="10"/>
      <c r="U2" s="10"/>
      <c r="V2" s="9" t="s">
        <v>111</v>
      </c>
      <c r="W2" s="9"/>
      <c r="X2" s="9"/>
      <c r="Y2" s="9"/>
      <c r="Z2" s="9"/>
      <c r="AA2" s="11" t="s">
        <v>9</v>
      </c>
      <c r="AB2" s="8" t="s">
        <v>28</v>
      </c>
    </row>
    <row r="3" spans="1:28" s="12" customFormat="1" ht="10.199999999999999" customHeight="1" x14ac:dyDescent="0.2">
      <c r="A3" s="13" t="s">
        <v>14</v>
      </c>
      <c r="B3" s="14" t="s">
        <v>7</v>
      </c>
      <c r="C3" s="15" t="s">
        <v>0</v>
      </c>
      <c r="D3" s="15" t="s">
        <v>1</v>
      </c>
      <c r="E3" s="15" t="s">
        <v>2</v>
      </c>
      <c r="F3" s="15" t="s">
        <v>13</v>
      </c>
      <c r="G3" s="16" t="s">
        <v>7</v>
      </c>
      <c r="H3" s="15" t="s">
        <v>0</v>
      </c>
      <c r="I3" s="15" t="s">
        <v>1</v>
      </c>
      <c r="J3" s="15" t="s">
        <v>2</v>
      </c>
      <c r="K3" s="15" t="s">
        <v>13</v>
      </c>
      <c r="L3" s="16" t="s">
        <v>7</v>
      </c>
      <c r="M3" s="15" t="s">
        <v>0</v>
      </c>
      <c r="N3" s="15" t="s">
        <v>1</v>
      </c>
      <c r="O3" s="15" t="s">
        <v>2</v>
      </c>
      <c r="P3" s="15" t="s">
        <v>13</v>
      </c>
      <c r="Q3" s="14" t="s">
        <v>7</v>
      </c>
      <c r="R3" s="15" t="s">
        <v>0</v>
      </c>
      <c r="S3" s="15" t="s">
        <v>1</v>
      </c>
      <c r="T3" s="15" t="s">
        <v>2</v>
      </c>
      <c r="U3" s="15" t="s">
        <v>13</v>
      </c>
      <c r="V3" s="14" t="s">
        <v>7</v>
      </c>
      <c r="W3" s="15" t="s">
        <v>0</v>
      </c>
      <c r="X3" s="15" t="s">
        <v>1</v>
      </c>
      <c r="Y3" s="15" t="s">
        <v>2</v>
      </c>
      <c r="Z3" s="15" t="s">
        <v>13</v>
      </c>
      <c r="AA3" s="17" t="s">
        <v>10</v>
      </c>
      <c r="AB3" s="13" t="s">
        <v>25</v>
      </c>
    </row>
    <row r="4" spans="1:28" ht="10.199999999999999" customHeight="1" x14ac:dyDescent="0.2">
      <c r="A4" s="18">
        <v>1</v>
      </c>
      <c r="B4" s="19" t="s">
        <v>94</v>
      </c>
      <c r="C4" s="20">
        <v>34</v>
      </c>
      <c r="D4" s="21">
        <v>42</v>
      </c>
      <c r="E4" s="22">
        <v>21940</v>
      </c>
      <c r="F4" s="23">
        <v>1</v>
      </c>
      <c r="G4" s="19" t="s">
        <v>89</v>
      </c>
      <c r="H4" s="20">
        <v>16</v>
      </c>
      <c r="I4" s="21">
        <v>42</v>
      </c>
      <c r="J4" s="22">
        <v>10460</v>
      </c>
      <c r="K4" s="23">
        <v>3</v>
      </c>
      <c r="L4" s="19" t="s">
        <v>50</v>
      </c>
      <c r="M4" s="20">
        <v>22</v>
      </c>
      <c r="N4" s="21">
        <v>37</v>
      </c>
      <c r="O4" s="22">
        <v>14000</v>
      </c>
      <c r="P4" s="23">
        <v>4</v>
      </c>
      <c r="Q4" s="19" t="s">
        <v>18</v>
      </c>
      <c r="R4" s="20">
        <v>18</v>
      </c>
      <c r="S4" s="21">
        <v>35.5</v>
      </c>
      <c r="T4" s="22">
        <v>10880</v>
      </c>
      <c r="U4" s="23">
        <v>6</v>
      </c>
      <c r="V4" s="19" t="s">
        <v>81</v>
      </c>
      <c r="W4" s="20">
        <v>19</v>
      </c>
      <c r="X4" s="21">
        <v>41.5</v>
      </c>
      <c r="Y4" s="22">
        <v>11580</v>
      </c>
      <c r="Z4" s="23">
        <v>2</v>
      </c>
      <c r="AA4" s="2">
        <f>SUM(C4,H4,M4,R4,W4)</f>
        <v>109</v>
      </c>
      <c r="AB4" s="3">
        <f>SUM(AA4)-68</f>
        <v>41</v>
      </c>
    </row>
    <row r="5" spans="1:28" ht="10.199999999999999" customHeight="1" x14ac:dyDescent="0.2">
      <c r="A5" s="18">
        <v>2</v>
      </c>
      <c r="B5" s="19" t="s">
        <v>106</v>
      </c>
      <c r="C5" s="20">
        <v>11</v>
      </c>
      <c r="D5" s="21">
        <v>31</v>
      </c>
      <c r="E5" s="22">
        <v>6640</v>
      </c>
      <c r="F5" s="23">
        <v>14</v>
      </c>
      <c r="G5" s="19" t="s">
        <v>22</v>
      </c>
      <c r="H5" s="20">
        <v>10</v>
      </c>
      <c r="I5" s="21">
        <v>33</v>
      </c>
      <c r="J5" s="22">
        <v>5760</v>
      </c>
      <c r="K5" s="23">
        <v>11</v>
      </c>
      <c r="L5" s="19" t="s">
        <v>101</v>
      </c>
      <c r="M5" s="20">
        <v>10</v>
      </c>
      <c r="N5" s="21">
        <v>34</v>
      </c>
      <c r="O5" s="22">
        <v>6060</v>
      </c>
      <c r="P5" s="23">
        <v>13</v>
      </c>
      <c r="Q5" s="19" t="s">
        <v>37</v>
      </c>
      <c r="R5" s="20">
        <v>20</v>
      </c>
      <c r="S5" s="21">
        <v>43.3</v>
      </c>
      <c r="T5" s="22">
        <v>13540</v>
      </c>
      <c r="U5" s="23">
        <v>5</v>
      </c>
      <c r="V5" s="19" t="s">
        <v>45</v>
      </c>
      <c r="W5" s="20">
        <v>8</v>
      </c>
      <c r="X5" s="21">
        <v>48</v>
      </c>
      <c r="Y5" s="22">
        <v>5460</v>
      </c>
      <c r="Z5" s="23">
        <v>11</v>
      </c>
      <c r="AA5" s="2">
        <f>SUM(C5,H5,M5,R5,W5)</f>
        <v>59</v>
      </c>
      <c r="AB5" s="3">
        <f t="shared" ref="AB5:AB20" si="0">SUM(AA5)-68</f>
        <v>-9</v>
      </c>
    </row>
    <row r="6" spans="1:28" ht="10.199999999999999" customHeight="1" x14ac:dyDescent="0.2">
      <c r="A6" s="18">
        <v>3</v>
      </c>
      <c r="B6" s="19" t="s">
        <v>65</v>
      </c>
      <c r="C6" s="20">
        <v>6</v>
      </c>
      <c r="D6" s="21">
        <v>24</v>
      </c>
      <c r="E6" s="22">
        <v>3260</v>
      </c>
      <c r="F6" s="23">
        <v>17</v>
      </c>
      <c r="G6" s="19" t="s">
        <v>74</v>
      </c>
      <c r="H6" s="20">
        <v>11</v>
      </c>
      <c r="I6" s="21">
        <v>48</v>
      </c>
      <c r="J6" s="22">
        <v>6940</v>
      </c>
      <c r="K6" s="23">
        <v>7</v>
      </c>
      <c r="L6" s="19" t="s">
        <v>24</v>
      </c>
      <c r="M6" s="20">
        <v>24</v>
      </c>
      <c r="N6" s="21">
        <v>43.8</v>
      </c>
      <c r="O6" s="22">
        <v>15880</v>
      </c>
      <c r="P6" s="23">
        <v>1</v>
      </c>
      <c r="Q6" s="19" t="s">
        <v>96</v>
      </c>
      <c r="R6" s="20">
        <v>22</v>
      </c>
      <c r="S6" s="21">
        <v>48.7</v>
      </c>
      <c r="T6" s="22">
        <v>14200</v>
      </c>
      <c r="U6" s="23">
        <v>3</v>
      </c>
      <c r="V6" s="19" t="s">
        <v>85</v>
      </c>
      <c r="W6" s="20">
        <v>12</v>
      </c>
      <c r="X6" s="21">
        <v>30</v>
      </c>
      <c r="Y6" s="22">
        <v>7040</v>
      </c>
      <c r="Z6" s="23">
        <v>5</v>
      </c>
      <c r="AA6" s="2">
        <f t="shared" ref="AA6:AA20" si="1">SUM(C6,H6,M6,R6,W6)</f>
        <v>75</v>
      </c>
      <c r="AB6" s="3">
        <f t="shared" si="0"/>
        <v>7</v>
      </c>
    </row>
    <row r="7" spans="1:28" ht="10.199999999999999" customHeight="1" x14ac:dyDescent="0.2">
      <c r="A7" s="18">
        <v>4</v>
      </c>
      <c r="B7" s="19" t="s">
        <v>80</v>
      </c>
      <c r="C7" s="20">
        <v>31</v>
      </c>
      <c r="D7" s="21">
        <v>33.4</v>
      </c>
      <c r="E7" s="22">
        <v>18260</v>
      </c>
      <c r="F7" s="23">
        <v>2</v>
      </c>
      <c r="G7" s="19" t="s">
        <v>107</v>
      </c>
      <c r="H7" s="20">
        <v>12</v>
      </c>
      <c r="I7" s="21">
        <v>31.8</v>
      </c>
      <c r="J7" s="22">
        <v>7200</v>
      </c>
      <c r="K7" s="23">
        <v>6</v>
      </c>
      <c r="L7" s="19" t="s">
        <v>39</v>
      </c>
      <c r="M7" s="20">
        <v>23</v>
      </c>
      <c r="N7" s="21">
        <v>38.1</v>
      </c>
      <c r="O7" s="22">
        <v>13380</v>
      </c>
      <c r="P7" s="23">
        <v>5</v>
      </c>
      <c r="Q7" s="19" t="s">
        <v>49</v>
      </c>
      <c r="R7" s="20">
        <v>12</v>
      </c>
      <c r="S7" s="21">
        <v>47.9</v>
      </c>
      <c r="T7" s="22">
        <v>8420</v>
      </c>
      <c r="U7" s="23">
        <v>8</v>
      </c>
      <c r="V7" s="19" t="s">
        <v>77</v>
      </c>
      <c r="W7" s="20">
        <v>24</v>
      </c>
      <c r="X7" s="21">
        <v>40.1</v>
      </c>
      <c r="Y7" s="22">
        <v>14740</v>
      </c>
      <c r="Z7" s="23">
        <v>1</v>
      </c>
      <c r="AA7" s="2">
        <f t="shared" si="1"/>
        <v>102</v>
      </c>
      <c r="AB7" s="3">
        <f t="shared" si="0"/>
        <v>34</v>
      </c>
    </row>
    <row r="8" spans="1:28" ht="10.199999999999999" customHeight="1" x14ac:dyDescent="0.2">
      <c r="A8" s="18">
        <v>5</v>
      </c>
      <c r="B8" s="19" t="s">
        <v>103</v>
      </c>
      <c r="C8" s="20">
        <v>10</v>
      </c>
      <c r="D8" s="21">
        <v>31</v>
      </c>
      <c r="E8" s="22">
        <v>5960</v>
      </c>
      <c r="F8" s="23">
        <v>15</v>
      </c>
      <c r="G8" s="19" t="s">
        <v>47</v>
      </c>
      <c r="H8" s="20">
        <v>11</v>
      </c>
      <c r="I8" s="21">
        <v>32.799999999999997</v>
      </c>
      <c r="J8" s="22">
        <v>6420</v>
      </c>
      <c r="K8" s="23">
        <v>9</v>
      </c>
      <c r="L8" s="19" t="s">
        <v>92</v>
      </c>
      <c r="M8" s="20">
        <v>27</v>
      </c>
      <c r="N8" s="21">
        <v>33</v>
      </c>
      <c r="O8" s="22">
        <v>15220</v>
      </c>
      <c r="P8" s="23">
        <v>2</v>
      </c>
      <c r="Q8" s="19" t="s">
        <v>72</v>
      </c>
      <c r="R8" s="20">
        <v>12</v>
      </c>
      <c r="S8" s="21">
        <v>39</v>
      </c>
      <c r="T8" s="22">
        <v>6820</v>
      </c>
      <c r="U8" s="23">
        <v>10</v>
      </c>
      <c r="V8" s="19" t="s">
        <v>53</v>
      </c>
      <c r="W8" s="20">
        <v>10</v>
      </c>
      <c r="X8" s="21">
        <v>43</v>
      </c>
      <c r="Y8" s="22">
        <v>6740</v>
      </c>
      <c r="Z8" s="23">
        <v>8</v>
      </c>
      <c r="AA8" s="2">
        <f t="shared" si="1"/>
        <v>70</v>
      </c>
      <c r="AB8" s="3">
        <f t="shared" si="0"/>
        <v>2</v>
      </c>
    </row>
    <row r="9" spans="1:28" ht="10.199999999999999" customHeight="1" x14ac:dyDescent="0.2">
      <c r="A9" s="18">
        <v>6</v>
      </c>
      <c r="B9" s="19" t="s">
        <v>31</v>
      </c>
      <c r="C9" s="20">
        <v>18</v>
      </c>
      <c r="D9" s="21">
        <v>37</v>
      </c>
      <c r="E9" s="22">
        <v>10280</v>
      </c>
      <c r="F9" s="23">
        <v>7</v>
      </c>
      <c r="G9" s="19" t="s">
        <v>98</v>
      </c>
      <c r="H9" s="20">
        <v>21</v>
      </c>
      <c r="I9" s="21">
        <v>40.299999999999997</v>
      </c>
      <c r="J9" s="22">
        <v>13460</v>
      </c>
      <c r="K9" s="23">
        <v>2</v>
      </c>
      <c r="L9" s="19" t="s">
        <v>75</v>
      </c>
      <c r="M9" s="20">
        <v>20</v>
      </c>
      <c r="N9" s="21">
        <v>31</v>
      </c>
      <c r="O9" s="22">
        <v>11220</v>
      </c>
      <c r="P9" s="23">
        <v>6</v>
      </c>
      <c r="Q9" s="19" t="s">
        <v>57</v>
      </c>
      <c r="R9" s="20">
        <v>26</v>
      </c>
      <c r="S9" s="21">
        <v>34</v>
      </c>
      <c r="T9" s="22">
        <v>15460</v>
      </c>
      <c r="U9" s="23">
        <v>2</v>
      </c>
      <c r="V9" s="19" t="s">
        <v>30</v>
      </c>
      <c r="W9" s="20">
        <v>12</v>
      </c>
      <c r="X9" s="21">
        <v>30.2</v>
      </c>
      <c r="Y9" s="22">
        <v>6940</v>
      </c>
      <c r="Z9" s="23">
        <v>7</v>
      </c>
      <c r="AA9" s="2">
        <f t="shared" si="1"/>
        <v>97</v>
      </c>
      <c r="AB9" s="3">
        <f t="shared" si="0"/>
        <v>29</v>
      </c>
    </row>
    <row r="10" spans="1:28" ht="10.199999999999999" customHeight="1" x14ac:dyDescent="0.2">
      <c r="A10" s="18">
        <v>7</v>
      </c>
      <c r="B10" s="19" t="s">
        <v>70</v>
      </c>
      <c r="C10" s="20">
        <v>13</v>
      </c>
      <c r="D10" s="21">
        <v>39.5</v>
      </c>
      <c r="E10" s="22">
        <v>7900</v>
      </c>
      <c r="F10" s="23">
        <v>11</v>
      </c>
      <c r="G10" s="19" t="s">
        <v>69</v>
      </c>
      <c r="H10" s="20">
        <v>10</v>
      </c>
      <c r="I10" s="21">
        <v>38</v>
      </c>
      <c r="J10" s="22">
        <v>6160</v>
      </c>
      <c r="K10" s="23">
        <v>10</v>
      </c>
      <c r="L10" s="19" t="s">
        <v>83</v>
      </c>
      <c r="M10" s="20">
        <v>12</v>
      </c>
      <c r="N10" s="21">
        <v>34</v>
      </c>
      <c r="O10" s="22">
        <v>7040</v>
      </c>
      <c r="P10" s="23">
        <v>11</v>
      </c>
      <c r="Q10" s="19" t="s">
        <v>102</v>
      </c>
      <c r="R10" s="20">
        <v>15</v>
      </c>
      <c r="S10" s="21">
        <v>41.8</v>
      </c>
      <c r="T10" s="22">
        <v>9460</v>
      </c>
      <c r="U10" s="23">
        <v>7</v>
      </c>
      <c r="V10" s="19" t="s">
        <v>23</v>
      </c>
      <c r="W10" s="20">
        <v>6</v>
      </c>
      <c r="X10" s="21">
        <v>31</v>
      </c>
      <c r="Y10" s="22">
        <v>3700</v>
      </c>
      <c r="Z10" s="23">
        <v>13</v>
      </c>
      <c r="AA10" s="2">
        <f t="shared" si="1"/>
        <v>56</v>
      </c>
      <c r="AB10" s="3">
        <f t="shared" si="0"/>
        <v>-12</v>
      </c>
    </row>
    <row r="11" spans="1:28" ht="10.199999999999999" customHeight="1" x14ac:dyDescent="0.2">
      <c r="A11" s="18">
        <v>8</v>
      </c>
      <c r="B11" s="19" t="s">
        <v>60</v>
      </c>
      <c r="C11" s="20">
        <v>10</v>
      </c>
      <c r="D11" s="21">
        <v>32.200000000000003</v>
      </c>
      <c r="E11" s="22">
        <v>5720</v>
      </c>
      <c r="F11" s="23">
        <v>16</v>
      </c>
      <c r="G11" s="19" t="s">
        <v>54</v>
      </c>
      <c r="H11" s="20">
        <v>24</v>
      </c>
      <c r="I11" s="21">
        <v>31.4</v>
      </c>
      <c r="J11" s="22">
        <v>14380</v>
      </c>
      <c r="K11" s="23">
        <v>1</v>
      </c>
      <c r="L11" s="19" t="s">
        <v>46</v>
      </c>
      <c r="M11" s="20">
        <v>15</v>
      </c>
      <c r="N11" s="21">
        <v>33.1</v>
      </c>
      <c r="O11" s="22">
        <v>9040</v>
      </c>
      <c r="P11" s="23">
        <v>7</v>
      </c>
      <c r="Q11" s="19" t="s">
        <v>105</v>
      </c>
      <c r="R11" s="20">
        <v>8</v>
      </c>
      <c r="S11" s="21">
        <v>42</v>
      </c>
      <c r="T11" s="22">
        <v>5220</v>
      </c>
      <c r="U11" s="23">
        <v>12</v>
      </c>
      <c r="V11" s="19" t="s">
        <v>100</v>
      </c>
      <c r="W11" s="20">
        <v>9</v>
      </c>
      <c r="X11" s="21">
        <v>36.4</v>
      </c>
      <c r="Y11" s="22">
        <v>6360</v>
      </c>
      <c r="Z11" s="23">
        <v>9</v>
      </c>
      <c r="AA11" s="2">
        <f t="shared" si="1"/>
        <v>66</v>
      </c>
      <c r="AB11" s="3">
        <f t="shared" si="0"/>
        <v>-2</v>
      </c>
    </row>
    <row r="12" spans="1:28" ht="10.199999999999999" customHeight="1" x14ac:dyDescent="0.2">
      <c r="A12" s="18">
        <v>9</v>
      </c>
      <c r="B12" s="19" t="s">
        <v>48</v>
      </c>
      <c r="C12" s="20">
        <v>23</v>
      </c>
      <c r="D12" s="21">
        <v>41.2</v>
      </c>
      <c r="E12" s="22">
        <v>13460</v>
      </c>
      <c r="F12" s="23">
        <v>5</v>
      </c>
      <c r="G12" s="19" t="s">
        <v>93</v>
      </c>
      <c r="H12" s="20">
        <v>13</v>
      </c>
      <c r="I12" s="21">
        <v>36</v>
      </c>
      <c r="J12" s="22">
        <v>7660</v>
      </c>
      <c r="K12" s="23">
        <v>5</v>
      </c>
      <c r="L12" s="19" t="s">
        <v>108</v>
      </c>
      <c r="M12" s="20">
        <v>7</v>
      </c>
      <c r="N12" s="21">
        <v>33</v>
      </c>
      <c r="O12" s="22">
        <v>4200</v>
      </c>
      <c r="P12" s="23">
        <v>16</v>
      </c>
      <c r="Q12" s="19" t="s">
        <v>67</v>
      </c>
      <c r="R12" s="20">
        <v>8</v>
      </c>
      <c r="S12" s="21">
        <v>34.4</v>
      </c>
      <c r="T12" s="22">
        <v>5040</v>
      </c>
      <c r="U12" s="23">
        <v>13</v>
      </c>
      <c r="V12" s="19" t="s">
        <v>56</v>
      </c>
      <c r="W12" s="20">
        <v>16</v>
      </c>
      <c r="X12" s="21">
        <v>35</v>
      </c>
      <c r="Y12" s="22">
        <v>9780</v>
      </c>
      <c r="Z12" s="23">
        <v>3</v>
      </c>
      <c r="AA12" s="2">
        <f t="shared" si="1"/>
        <v>67</v>
      </c>
      <c r="AB12" s="3">
        <f t="shared" si="0"/>
        <v>-1</v>
      </c>
    </row>
    <row r="13" spans="1:28" ht="10.199999999999999" customHeight="1" x14ac:dyDescent="0.2">
      <c r="A13" s="18">
        <v>10</v>
      </c>
      <c r="B13" s="19" t="s">
        <v>76</v>
      </c>
      <c r="C13" s="20">
        <v>22</v>
      </c>
      <c r="D13" s="21">
        <v>41.5</v>
      </c>
      <c r="E13" s="22">
        <v>13900</v>
      </c>
      <c r="F13" s="23">
        <v>4</v>
      </c>
      <c r="G13" s="19" t="s">
        <v>64</v>
      </c>
      <c r="H13" s="20">
        <v>9</v>
      </c>
      <c r="I13" s="21">
        <v>32.799999999999997</v>
      </c>
      <c r="J13" s="22">
        <v>5320</v>
      </c>
      <c r="K13" s="23">
        <v>13</v>
      </c>
      <c r="L13" s="19" t="s">
        <v>95</v>
      </c>
      <c r="M13" s="20">
        <v>9</v>
      </c>
      <c r="N13" s="21">
        <v>37.5</v>
      </c>
      <c r="O13" s="22">
        <v>6300</v>
      </c>
      <c r="P13" s="23">
        <v>12</v>
      </c>
      <c r="Q13" s="19" t="s">
        <v>86</v>
      </c>
      <c r="R13" s="20">
        <v>6</v>
      </c>
      <c r="S13" s="21">
        <v>24.8</v>
      </c>
      <c r="T13" s="22">
        <v>3340</v>
      </c>
      <c r="U13" s="23">
        <v>17</v>
      </c>
      <c r="V13" s="19" t="s">
        <v>99</v>
      </c>
      <c r="W13" s="20">
        <v>4</v>
      </c>
      <c r="X13" s="21">
        <v>35.299999999999997</v>
      </c>
      <c r="Y13" s="22">
        <v>2440</v>
      </c>
      <c r="Z13" s="23">
        <v>15</v>
      </c>
      <c r="AA13" s="2">
        <f t="shared" si="1"/>
        <v>50</v>
      </c>
      <c r="AB13" s="3">
        <f t="shared" si="0"/>
        <v>-18</v>
      </c>
    </row>
    <row r="14" spans="1:28" ht="10.199999999999999" customHeight="1" x14ac:dyDescent="0.2">
      <c r="A14" s="18">
        <v>11</v>
      </c>
      <c r="B14" s="19" t="s">
        <v>19</v>
      </c>
      <c r="C14" s="20">
        <v>18</v>
      </c>
      <c r="D14" s="21">
        <v>33.5</v>
      </c>
      <c r="E14" s="22">
        <v>10440</v>
      </c>
      <c r="F14" s="23">
        <v>6</v>
      </c>
      <c r="G14" s="19" t="s">
        <v>84</v>
      </c>
      <c r="H14" s="20">
        <v>1</v>
      </c>
      <c r="I14" s="21">
        <v>20.2</v>
      </c>
      <c r="J14" s="22">
        <v>520</v>
      </c>
      <c r="K14" s="23">
        <v>17</v>
      </c>
      <c r="L14" s="19" t="s">
        <v>73</v>
      </c>
      <c r="M14" s="20">
        <v>6</v>
      </c>
      <c r="N14" s="21">
        <v>42</v>
      </c>
      <c r="O14" s="22">
        <v>4060</v>
      </c>
      <c r="P14" s="23">
        <v>17</v>
      </c>
      <c r="Q14" s="19" t="s">
        <v>109</v>
      </c>
      <c r="R14" s="20">
        <v>9</v>
      </c>
      <c r="S14" s="21">
        <v>37.5</v>
      </c>
      <c r="T14" s="22">
        <v>5460</v>
      </c>
      <c r="U14" s="23">
        <v>11</v>
      </c>
      <c r="V14" s="19" t="s">
        <v>66</v>
      </c>
      <c r="W14" s="20">
        <v>4</v>
      </c>
      <c r="X14" s="21">
        <v>25</v>
      </c>
      <c r="Y14" s="22">
        <v>2180</v>
      </c>
      <c r="Z14" s="23">
        <v>16</v>
      </c>
      <c r="AA14" s="2">
        <f t="shared" si="1"/>
        <v>38</v>
      </c>
      <c r="AB14" s="3">
        <f t="shared" si="0"/>
        <v>-30</v>
      </c>
    </row>
    <row r="15" spans="1:28" ht="10.199999999999999" customHeight="1" x14ac:dyDescent="0.2">
      <c r="A15" s="18">
        <v>12</v>
      </c>
      <c r="B15" s="19" t="s">
        <v>55</v>
      </c>
      <c r="C15" s="20">
        <v>13</v>
      </c>
      <c r="D15" s="21">
        <v>28.5</v>
      </c>
      <c r="E15" s="22">
        <v>7400</v>
      </c>
      <c r="F15" s="23">
        <v>13</v>
      </c>
      <c r="G15" s="19" t="s">
        <v>51</v>
      </c>
      <c r="H15" s="20">
        <v>4</v>
      </c>
      <c r="I15" s="21">
        <v>41</v>
      </c>
      <c r="J15" s="22">
        <v>3660</v>
      </c>
      <c r="K15" s="23">
        <v>14</v>
      </c>
      <c r="L15" s="19" t="s">
        <v>79</v>
      </c>
      <c r="M15" s="20">
        <v>23</v>
      </c>
      <c r="N15" s="21">
        <v>31</v>
      </c>
      <c r="O15" s="22">
        <v>14000</v>
      </c>
      <c r="P15" s="23">
        <v>3</v>
      </c>
      <c r="Q15" s="19" t="s">
        <v>15</v>
      </c>
      <c r="R15" s="20">
        <v>7</v>
      </c>
      <c r="S15" s="21">
        <v>35</v>
      </c>
      <c r="T15" s="22">
        <v>4360</v>
      </c>
      <c r="U15" s="23">
        <v>16</v>
      </c>
      <c r="V15" s="19" t="s">
        <v>61</v>
      </c>
      <c r="W15" s="20">
        <v>8</v>
      </c>
      <c r="X15" s="21">
        <v>32.200000000000003</v>
      </c>
      <c r="Y15" s="22">
        <v>5300</v>
      </c>
      <c r="Z15" s="23">
        <v>12</v>
      </c>
      <c r="AA15" s="2">
        <f t="shared" si="1"/>
        <v>55</v>
      </c>
      <c r="AB15" s="3">
        <f t="shared" si="0"/>
        <v>-13</v>
      </c>
    </row>
    <row r="16" spans="1:28" ht="10.199999999999999" customHeight="1" x14ac:dyDescent="0.2">
      <c r="A16" s="18">
        <v>13</v>
      </c>
      <c r="B16" s="19" t="s">
        <v>87</v>
      </c>
      <c r="C16" s="20">
        <v>15</v>
      </c>
      <c r="D16" s="21">
        <v>41</v>
      </c>
      <c r="E16" s="22">
        <v>9580</v>
      </c>
      <c r="F16" s="23">
        <v>10</v>
      </c>
      <c r="G16" s="19" t="s">
        <v>38</v>
      </c>
      <c r="H16" s="20">
        <v>9</v>
      </c>
      <c r="I16" s="21">
        <v>31</v>
      </c>
      <c r="J16" s="22">
        <v>5760</v>
      </c>
      <c r="K16" s="23">
        <v>12</v>
      </c>
      <c r="L16" s="19" t="s">
        <v>68</v>
      </c>
      <c r="M16" s="20">
        <v>9</v>
      </c>
      <c r="N16" s="21">
        <v>40.5</v>
      </c>
      <c r="O16" s="22">
        <v>5780</v>
      </c>
      <c r="P16" s="23">
        <v>14</v>
      </c>
      <c r="Q16" s="19" t="s">
        <v>82</v>
      </c>
      <c r="R16" s="20">
        <v>7</v>
      </c>
      <c r="S16" s="21">
        <v>31.5</v>
      </c>
      <c r="T16" s="22">
        <v>4700</v>
      </c>
      <c r="U16" s="23">
        <v>15</v>
      </c>
      <c r="V16" s="19" t="s">
        <v>91</v>
      </c>
      <c r="W16" s="20">
        <v>15</v>
      </c>
      <c r="X16" s="21">
        <v>29.5</v>
      </c>
      <c r="Y16" s="22">
        <v>9160</v>
      </c>
      <c r="Z16" s="23">
        <v>4</v>
      </c>
      <c r="AA16" s="2">
        <f t="shared" si="1"/>
        <v>55</v>
      </c>
      <c r="AB16" s="3">
        <f t="shared" si="0"/>
        <v>-13</v>
      </c>
    </row>
    <row r="17" spans="1:28" ht="10.199999999999999" customHeight="1" x14ac:dyDescent="0.2">
      <c r="A17" s="18">
        <v>14</v>
      </c>
      <c r="B17" s="19" t="s">
        <v>32</v>
      </c>
      <c r="C17" s="20">
        <v>13</v>
      </c>
      <c r="D17" s="21">
        <v>28.8</v>
      </c>
      <c r="E17" s="22">
        <v>7840</v>
      </c>
      <c r="F17" s="23">
        <v>12</v>
      </c>
      <c r="G17" s="19" t="s">
        <v>59</v>
      </c>
      <c r="H17" s="20">
        <v>11</v>
      </c>
      <c r="I17" s="21">
        <v>28</v>
      </c>
      <c r="J17" s="22">
        <v>6500</v>
      </c>
      <c r="K17" s="23">
        <v>8</v>
      </c>
      <c r="L17" s="19" t="s">
        <v>63</v>
      </c>
      <c r="M17" s="20">
        <v>13</v>
      </c>
      <c r="N17" s="21">
        <v>41.5</v>
      </c>
      <c r="O17" s="22">
        <v>8500</v>
      </c>
      <c r="P17" s="23">
        <v>9</v>
      </c>
      <c r="Q17" s="19" t="s">
        <v>78</v>
      </c>
      <c r="R17" s="20">
        <v>22</v>
      </c>
      <c r="S17" s="21">
        <v>39.799999999999997</v>
      </c>
      <c r="T17" s="22">
        <v>13920</v>
      </c>
      <c r="U17" s="23">
        <v>4</v>
      </c>
      <c r="V17" s="19" t="s">
        <v>20</v>
      </c>
      <c r="W17" s="20">
        <v>10</v>
      </c>
      <c r="X17" s="21">
        <v>29.3</v>
      </c>
      <c r="Y17" s="22">
        <v>5660</v>
      </c>
      <c r="Z17" s="23">
        <v>10</v>
      </c>
      <c r="AA17" s="2">
        <f t="shared" si="1"/>
        <v>69</v>
      </c>
      <c r="AB17" s="3">
        <f t="shared" si="0"/>
        <v>1</v>
      </c>
    </row>
    <row r="18" spans="1:28" ht="10.199999999999999" customHeight="1" x14ac:dyDescent="0.2">
      <c r="A18" s="18">
        <v>15</v>
      </c>
      <c r="B18" s="19" t="s">
        <v>36</v>
      </c>
      <c r="C18" s="20">
        <v>16</v>
      </c>
      <c r="D18" s="21">
        <v>34</v>
      </c>
      <c r="E18" s="22">
        <v>9640</v>
      </c>
      <c r="F18" s="23">
        <v>9</v>
      </c>
      <c r="G18" s="19" t="s">
        <v>104</v>
      </c>
      <c r="H18" s="20">
        <v>6</v>
      </c>
      <c r="I18" s="21">
        <v>32</v>
      </c>
      <c r="J18" s="22">
        <v>3660</v>
      </c>
      <c r="K18" s="23">
        <v>14</v>
      </c>
      <c r="L18" s="19" t="s">
        <v>88</v>
      </c>
      <c r="M18" s="20">
        <v>14</v>
      </c>
      <c r="N18" s="21">
        <v>36.5</v>
      </c>
      <c r="O18" s="22">
        <v>8620</v>
      </c>
      <c r="P18" s="23">
        <v>8</v>
      </c>
      <c r="Q18" s="19" t="s">
        <v>17</v>
      </c>
      <c r="R18" s="20">
        <v>25</v>
      </c>
      <c r="S18" s="21">
        <v>35.4</v>
      </c>
      <c r="T18" s="22">
        <v>15960</v>
      </c>
      <c r="U18" s="23">
        <v>1</v>
      </c>
      <c r="V18" s="19" t="s">
        <v>71</v>
      </c>
      <c r="W18" s="20">
        <v>1</v>
      </c>
      <c r="X18" s="21">
        <v>25.6</v>
      </c>
      <c r="Y18" s="22">
        <v>620</v>
      </c>
      <c r="Z18" s="23">
        <v>17</v>
      </c>
      <c r="AA18" s="2">
        <f t="shared" si="1"/>
        <v>62</v>
      </c>
      <c r="AB18" s="3">
        <f t="shared" si="0"/>
        <v>-6</v>
      </c>
    </row>
    <row r="19" spans="1:28" ht="10.199999999999999" customHeight="1" x14ac:dyDescent="0.2">
      <c r="A19" s="18">
        <v>16</v>
      </c>
      <c r="B19" s="19" t="s">
        <v>90</v>
      </c>
      <c r="C19" s="20">
        <v>25</v>
      </c>
      <c r="D19" s="21">
        <v>36</v>
      </c>
      <c r="E19" s="22">
        <v>14120</v>
      </c>
      <c r="F19" s="23">
        <v>3</v>
      </c>
      <c r="G19" s="19" t="s">
        <v>29</v>
      </c>
      <c r="H19" s="20">
        <v>13</v>
      </c>
      <c r="I19" s="21">
        <v>31.5</v>
      </c>
      <c r="J19" s="22">
        <v>8080</v>
      </c>
      <c r="K19" s="23">
        <v>4</v>
      </c>
      <c r="L19" s="19" t="s">
        <v>58</v>
      </c>
      <c r="M19" s="20">
        <v>8</v>
      </c>
      <c r="N19" s="21">
        <v>27.5</v>
      </c>
      <c r="O19" s="22">
        <v>4500</v>
      </c>
      <c r="P19" s="23">
        <v>15</v>
      </c>
      <c r="Q19" s="19" t="s">
        <v>62</v>
      </c>
      <c r="R19" s="20">
        <v>9</v>
      </c>
      <c r="S19" s="21">
        <v>27</v>
      </c>
      <c r="T19" s="22">
        <v>4820</v>
      </c>
      <c r="U19" s="23">
        <v>14</v>
      </c>
      <c r="V19" s="19" t="s">
        <v>110</v>
      </c>
      <c r="W19" s="20">
        <v>4</v>
      </c>
      <c r="X19" s="21">
        <v>33.1</v>
      </c>
      <c r="Y19" s="22">
        <v>2560</v>
      </c>
      <c r="Z19" s="23">
        <v>14</v>
      </c>
      <c r="AA19" s="2">
        <f t="shared" si="1"/>
        <v>59</v>
      </c>
      <c r="AB19" s="3">
        <f t="shared" si="0"/>
        <v>-9</v>
      </c>
    </row>
    <row r="20" spans="1:28" ht="10.199999999999999" customHeight="1" x14ac:dyDescent="0.2">
      <c r="A20" s="18">
        <v>17</v>
      </c>
      <c r="B20" s="19" t="s">
        <v>52</v>
      </c>
      <c r="C20" s="20">
        <v>17</v>
      </c>
      <c r="D20" s="21">
        <v>33</v>
      </c>
      <c r="E20" s="22">
        <v>10180</v>
      </c>
      <c r="F20" s="23">
        <v>8</v>
      </c>
      <c r="G20" s="19" t="s">
        <v>16</v>
      </c>
      <c r="H20" s="20">
        <v>4</v>
      </c>
      <c r="I20" s="21">
        <v>28</v>
      </c>
      <c r="J20" s="22">
        <v>2380</v>
      </c>
      <c r="K20" s="23">
        <v>16</v>
      </c>
      <c r="L20" s="19" t="s">
        <v>97</v>
      </c>
      <c r="M20" s="20">
        <v>14</v>
      </c>
      <c r="N20" s="21">
        <v>32</v>
      </c>
      <c r="O20" s="22">
        <v>8100</v>
      </c>
      <c r="P20" s="23">
        <v>10</v>
      </c>
      <c r="Q20" s="19" t="s">
        <v>44</v>
      </c>
      <c r="R20" s="20">
        <v>13</v>
      </c>
      <c r="S20" s="21">
        <v>29.5</v>
      </c>
      <c r="T20" s="22">
        <v>7500</v>
      </c>
      <c r="U20" s="23">
        <v>9</v>
      </c>
      <c r="V20" s="19" t="s">
        <v>21</v>
      </c>
      <c r="W20" s="20">
        <v>12</v>
      </c>
      <c r="X20" s="21">
        <v>28.2</v>
      </c>
      <c r="Y20" s="22">
        <v>7040</v>
      </c>
      <c r="Z20" s="23">
        <v>5</v>
      </c>
      <c r="AA20" s="2">
        <f t="shared" si="1"/>
        <v>60</v>
      </c>
      <c r="AB20" s="3">
        <f t="shared" si="0"/>
        <v>-8</v>
      </c>
    </row>
    <row r="21" spans="1:28" s="27" customFormat="1" ht="10.199999999999999" customHeight="1" x14ac:dyDescent="0.2">
      <c r="A21" s="32" t="s">
        <v>35</v>
      </c>
      <c r="B21" s="25" t="s">
        <v>3</v>
      </c>
      <c r="C21" s="25"/>
      <c r="D21" s="25"/>
      <c r="E21" s="25"/>
      <c r="F21" s="25"/>
      <c r="G21" s="25" t="s">
        <v>6</v>
      </c>
      <c r="H21" s="25"/>
      <c r="I21" s="25"/>
      <c r="J21" s="25"/>
      <c r="K21" s="25"/>
      <c r="L21" s="25" t="s">
        <v>5</v>
      </c>
      <c r="M21" s="25"/>
      <c r="N21" s="25"/>
      <c r="O21" s="25"/>
      <c r="P21" s="25"/>
      <c r="Q21" s="25" t="s">
        <v>12</v>
      </c>
      <c r="R21" s="25"/>
      <c r="S21" s="25"/>
      <c r="T21" s="25"/>
      <c r="U21" s="25"/>
      <c r="V21" s="25" t="s">
        <v>11</v>
      </c>
      <c r="W21" s="25"/>
      <c r="X21" s="25"/>
      <c r="Y21" s="25"/>
      <c r="Z21" s="25"/>
      <c r="AA21" s="5">
        <f>SUM(AA4:AA20)</f>
        <v>1149</v>
      </c>
      <c r="AB21" s="26" t="s">
        <v>26</v>
      </c>
    </row>
    <row r="22" spans="1:28" s="27" customFormat="1" ht="10.199999999999999" customHeight="1" x14ac:dyDescent="0.2">
      <c r="A22" s="33">
        <v>2018</v>
      </c>
      <c r="B22" s="25" t="s">
        <v>4</v>
      </c>
      <c r="C22" s="25"/>
      <c r="D22" s="25"/>
      <c r="E22" s="25"/>
      <c r="F22" s="25"/>
      <c r="G22" s="25" t="s">
        <v>4</v>
      </c>
      <c r="H22" s="25"/>
      <c r="I22" s="25"/>
      <c r="J22" s="25"/>
      <c r="K22" s="25"/>
      <c r="L22" s="25" t="s">
        <v>4</v>
      </c>
      <c r="M22" s="25"/>
      <c r="N22" s="25"/>
      <c r="O22" s="25"/>
      <c r="P22" s="25"/>
      <c r="Q22" s="25" t="s">
        <v>4</v>
      </c>
      <c r="R22" s="25"/>
      <c r="S22" s="25"/>
      <c r="T22" s="25"/>
      <c r="U22" s="25"/>
      <c r="V22" s="25" t="s">
        <v>4</v>
      </c>
      <c r="W22" s="25"/>
      <c r="X22" s="25"/>
      <c r="Y22" s="25"/>
      <c r="Z22" s="25"/>
      <c r="AA22" s="5"/>
      <c r="AB22" s="28" t="s">
        <v>27</v>
      </c>
    </row>
    <row r="23" spans="1:28" s="27" customFormat="1" ht="10.199999999999999" customHeight="1" x14ac:dyDescent="0.2">
      <c r="A23" s="34" t="s">
        <v>33</v>
      </c>
      <c r="B23" s="4">
        <f>SUM(C4:C20)</f>
        <v>295</v>
      </c>
      <c r="C23" s="4"/>
      <c r="D23" s="4"/>
      <c r="E23" s="4"/>
      <c r="F23" s="4"/>
      <c r="G23" s="4">
        <f>SUM(H4:H20)</f>
        <v>185</v>
      </c>
      <c r="H23" s="4"/>
      <c r="I23" s="4"/>
      <c r="J23" s="4"/>
      <c r="K23" s="4"/>
      <c r="L23" s="4">
        <f>SUM(M4:M20)</f>
        <v>256</v>
      </c>
      <c r="M23" s="4"/>
      <c r="N23" s="4"/>
      <c r="O23" s="4"/>
      <c r="P23" s="4"/>
      <c r="Q23" s="4">
        <f>SUM(R4:R20)</f>
        <v>239</v>
      </c>
      <c r="R23" s="4"/>
      <c r="S23" s="4"/>
      <c r="T23" s="4"/>
      <c r="U23" s="4"/>
      <c r="V23" s="4">
        <f>SUM(W4:W20)</f>
        <v>174</v>
      </c>
      <c r="W23" s="4"/>
      <c r="X23" s="4"/>
      <c r="Y23" s="4"/>
      <c r="Z23" s="4"/>
      <c r="AA23" s="5"/>
      <c r="AB23" s="1">
        <f>SUM(AA4:AA20)/17</f>
        <v>67.588235294117652</v>
      </c>
    </row>
    <row r="24" spans="1:28" s="12" customFormat="1" ht="9.6" x14ac:dyDescent="0.2">
      <c r="A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8" s="12" customFormat="1" ht="17.399999999999999" x14ac:dyDescent="0.2">
      <c r="A25" s="6" t="s">
        <v>112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s="12" customFormat="1" ht="9.6" x14ac:dyDescent="0.2">
      <c r="A26" s="8" t="s">
        <v>8</v>
      </c>
      <c r="B26" s="9" t="s">
        <v>40</v>
      </c>
      <c r="C26" s="9"/>
      <c r="D26" s="9"/>
      <c r="E26" s="9"/>
      <c r="F26" s="9"/>
      <c r="G26" s="10" t="s">
        <v>41</v>
      </c>
      <c r="H26" s="10"/>
      <c r="I26" s="10"/>
      <c r="J26" s="10"/>
      <c r="K26" s="10"/>
      <c r="L26" s="10" t="s">
        <v>43</v>
      </c>
      <c r="M26" s="10"/>
      <c r="N26" s="10"/>
      <c r="O26" s="10"/>
      <c r="P26" s="10"/>
      <c r="Q26" s="10" t="s">
        <v>42</v>
      </c>
      <c r="R26" s="10"/>
      <c r="S26" s="10"/>
      <c r="T26" s="10"/>
      <c r="U26" s="10"/>
      <c r="V26" s="9" t="s">
        <v>111</v>
      </c>
      <c r="W26" s="9"/>
      <c r="X26" s="9"/>
      <c r="Y26" s="9"/>
      <c r="Z26" s="9"/>
      <c r="AA26" s="11" t="s">
        <v>9</v>
      </c>
      <c r="AB26" s="8" t="s">
        <v>28</v>
      </c>
    </row>
    <row r="27" spans="1:28" s="12" customFormat="1" ht="9.6" x14ac:dyDescent="0.2">
      <c r="A27" s="13" t="s">
        <v>14</v>
      </c>
      <c r="B27" s="14" t="s">
        <v>7</v>
      </c>
      <c r="C27" s="15" t="s">
        <v>0</v>
      </c>
      <c r="D27" s="15" t="s">
        <v>1</v>
      </c>
      <c r="E27" s="15" t="s">
        <v>2</v>
      </c>
      <c r="F27" s="15" t="s">
        <v>13</v>
      </c>
      <c r="G27" s="16" t="s">
        <v>7</v>
      </c>
      <c r="H27" s="15" t="s">
        <v>0</v>
      </c>
      <c r="I27" s="15" t="s">
        <v>1</v>
      </c>
      <c r="J27" s="15" t="s">
        <v>2</v>
      </c>
      <c r="K27" s="15" t="s">
        <v>13</v>
      </c>
      <c r="L27" s="16" t="s">
        <v>7</v>
      </c>
      <c r="M27" s="15" t="s">
        <v>0</v>
      </c>
      <c r="N27" s="15" t="s">
        <v>1</v>
      </c>
      <c r="O27" s="15" t="s">
        <v>2</v>
      </c>
      <c r="P27" s="15" t="s">
        <v>13</v>
      </c>
      <c r="Q27" s="14" t="s">
        <v>7</v>
      </c>
      <c r="R27" s="15" t="s">
        <v>0</v>
      </c>
      <c r="S27" s="15" t="s">
        <v>1</v>
      </c>
      <c r="T27" s="15" t="s">
        <v>2</v>
      </c>
      <c r="U27" s="15" t="s">
        <v>13</v>
      </c>
      <c r="V27" s="14" t="s">
        <v>7</v>
      </c>
      <c r="W27" s="15" t="s">
        <v>0</v>
      </c>
      <c r="X27" s="15" t="s">
        <v>1</v>
      </c>
      <c r="Y27" s="15" t="s">
        <v>2</v>
      </c>
      <c r="Z27" s="15" t="s">
        <v>13</v>
      </c>
      <c r="AA27" s="17" t="s">
        <v>10</v>
      </c>
      <c r="AB27" s="13" t="s">
        <v>25</v>
      </c>
    </row>
    <row r="28" spans="1:28" s="12" customFormat="1" x14ac:dyDescent="0.2">
      <c r="A28" s="18">
        <v>1</v>
      </c>
      <c r="B28" s="19" t="s">
        <v>110</v>
      </c>
      <c r="C28" s="20">
        <v>4</v>
      </c>
      <c r="D28" s="21">
        <v>29</v>
      </c>
      <c r="E28" s="22">
        <v>2360</v>
      </c>
      <c r="F28" s="23">
        <v>15</v>
      </c>
      <c r="G28" s="19" t="s">
        <v>19</v>
      </c>
      <c r="H28" s="20">
        <v>21</v>
      </c>
      <c r="I28" s="21">
        <v>31</v>
      </c>
      <c r="J28" s="22">
        <v>13080</v>
      </c>
      <c r="K28" s="23">
        <v>5</v>
      </c>
      <c r="L28" s="19" t="s">
        <v>93</v>
      </c>
      <c r="M28" s="20">
        <v>39</v>
      </c>
      <c r="N28" s="21">
        <v>33.5</v>
      </c>
      <c r="O28" s="22">
        <v>22780</v>
      </c>
      <c r="P28" s="23">
        <v>1</v>
      </c>
      <c r="Q28" s="19" t="s">
        <v>39</v>
      </c>
      <c r="R28" s="20">
        <v>20</v>
      </c>
      <c r="S28" s="21">
        <v>28.5</v>
      </c>
      <c r="T28" s="22">
        <v>11780</v>
      </c>
      <c r="U28" s="23">
        <v>3</v>
      </c>
      <c r="V28" s="19" t="s">
        <v>105</v>
      </c>
      <c r="W28" s="20">
        <v>4</v>
      </c>
      <c r="X28" s="21">
        <v>28.5</v>
      </c>
      <c r="Y28" s="22">
        <v>2460</v>
      </c>
      <c r="Z28" s="23">
        <v>15</v>
      </c>
      <c r="AA28" s="2">
        <f>SUM(C28,H28,M28,R28,W28)</f>
        <v>88</v>
      </c>
      <c r="AB28" s="3">
        <f>SUM(AA28)-74</f>
        <v>14</v>
      </c>
    </row>
    <row r="29" spans="1:28" s="12" customFormat="1" x14ac:dyDescent="0.2">
      <c r="A29" s="18">
        <v>2</v>
      </c>
      <c r="B29" s="19" t="s">
        <v>45</v>
      </c>
      <c r="C29" s="20">
        <v>14</v>
      </c>
      <c r="D29" s="21">
        <v>31</v>
      </c>
      <c r="E29" s="22">
        <v>8400</v>
      </c>
      <c r="F29" s="23">
        <v>13</v>
      </c>
      <c r="G29" s="19" t="s">
        <v>65</v>
      </c>
      <c r="H29" s="20">
        <v>4</v>
      </c>
      <c r="I29" s="21">
        <v>26.2</v>
      </c>
      <c r="J29" s="22">
        <v>2300</v>
      </c>
      <c r="K29" s="23">
        <v>16</v>
      </c>
      <c r="L29" s="19" t="s">
        <v>89</v>
      </c>
      <c r="M29" s="20">
        <v>9</v>
      </c>
      <c r="N29" s="21">
        <v>27.5</v>
      </c>
      <c r="O29" s="22">
        <v>5240</v>
      </c>
      <c r="P29" s="23">
        <v>10</v>
      </c>
      <c r="Q29" s="19" t="s">
        <v>73</v>
      </c>
      <c r="R29" s="20">
        <v>0</v>
      </c>
      <c r="S29" s="21"/>
      <c r="T29" s="22"/>
      <c r="U29" s="23">
        <v>17</v>
      </c>
      <c r="V29" s="19" t="s">
        <v>78</v>
      </c>
      <c r="W29" s="20">
        <v>19</v>
      </c>
      <c r="X29" s="21">
        <v>30.8</v>
      </c>
      <c r="Y29" s="22">
        <v>11740</v>
      </c>
      <c r="Z29" s="23">
        <v>3</v>
      </c>
      <c r="AA29" s="2">
        <f>SUM(C29,H29,M29,R29,W29)</f>
        <v>46</v>
      </c>
      <c r="AB29" s="3">
        <f t="shared" ref="AB29:AB44" si="2">SUM(AA29)-74</f>
        <v>-28</v>
      </c>
    </row>
    <row r="30" spans="1:28" s="12" customFormat="1" x14ac:dyDescent="0.2">
      <c r="A30" s="18">
        <v>3</v>
      </c>
      <c r="B30" s="19" t="s">
        <v>21</v>
      </c>
      <c r="C30" s="20">
        <v>19</v>
      </c>
      <c r="D30" s="21">
        <v>29</v>
      </c>
      <c r="E30" s="22">
        <v>10980</v>
      </c>
      <c r="F30" s="23">
        <v>10</v>
      </c>
      <c r="G30" s="19" t="s">
        <v>103</v>
      </c>
      <c r="H30" s="20">
        <v>22</v>
      </c>
      <c r="I30" s="21">
        <v>32</v>
      </c>
      <c r="J30" s="22">
        <v>13140</v>
      </c>
      <c r="K30" s="23">
        <v>4</v>
      </c>
      <c r="L30" s="19" t="s">
        <v>64</v>
      </c>
      <c r="M30" s="20">
        <v>10</v>
      </c>
      <c r="N30" s="21">
        <v>29.6</v>
      </c>
      <c r="O30" s="22">
        <v>5500</v>
      </c>
      <c r="P30" s="23">
        <v>9</v>
      </c>
      <c r="Q30" s="19" t="s">
        <v>97</v>
      </c>
      <c r="R30" s="20">
        <v>20</v>
      </c>
      <c r="S30" s="21">
        <v>32</v>
      </c>
      <c r="T30" s="22">
        <v>11580</v>
      </c>
      <c r="U30" s="23">
        <v>4</v>
      </c>
      <c r="V30" s="19" t="s">
        <v>17</v>
      </c>
      <c r="W30" s="20">
        <v>33</v>
      </c>
      <c r="X30" s="21">
        <v>32</v>
      </c>
      <c r="Y30" s="22">
        <v>19120</v>
      </c>
      <c r="Z30" s="23">
        <v>1</v>
      </c>
      <c r="AA30" s="2">
        <f t="shared" ref="AA30:AA44" si="3">SUM(C30,H30,M30,R30,W30)</f>
        <v>104</v>
      </c>
      <c r="AB30" s="3">
        <f t="shared" si="2"/>
        <v>30</v>
      </c>
    </row>
    <row r="31" spans="1:28" s="12" customFormat="1" x14ac:dyDescent="0.2">
      <c r="A31" s="18">
        <v>4</v>
      </c>
      <c r="B31" s="19" t="s">
        <v>56</v>
      </c>
      <c r="C31" s="20">
        <v>12</v>
      </c>
      <c r="D31" s="21">
        <v>27</v>
      </c>
      <c r="E31" s="22">
        <v>6800</v>
      </c>
      <c r="F31" s="23">
        <v>14</v>
      </c>
      <c r="G31" s="19" t="s">
        <v>106</v>
      </c>
      <c r="H31" s="20">
        <v>3</v>
      </c>
      <c r="I31" s="21">
        <v>30</v>
      </c>
      <c r="J31" s="22">
        <v>1820</v>
      </c>
      <c r="K31" s="23">
        <v>17</v>
      </c>
      <c r="L31" s="19" t="s">
        <v>38</v>
      </c>
      <c r="M31" s="20">
        <v>14</v>
      </c>
      <c r="N31" s="21">
        <v>29</v>
      </c>
      <c r="O31" s="22">
        <v>8400</v>
      </c>
      <c r="P31" s="23">
        <v>6</v>
      </c>
      <c r="Q31" s="19" t="s">
        <v>79</v>
      </c>
      <c r="R31" s="20">
        <v>19</v>
      </c>
      <c r="S31" s="21">
        <v>30</v>
      </c>
      <c r="T31" s="22">
        <v>10740</v>
      </c>
      <c r="U31" s="23">
        <v>5</v>
      </c>
      <c r="V31" s="19" t="s">
        <v>67</v>
      </c>
      <c r="W31" s="20">
        <v>6</v>
      </c>
      <c r="X31" s="21">
        <v>30</v>
      </c>
      <c r="Y31" s="22">
        <v>3740</v>
      </c>
      <c r="Z31" s="23">
        <v>13</v>
      </c>
      <c r="AA31" s="2">
        <f t="shared" si="3"/>
        <v>54</v>
      </c>
      <c r="AB31" s="3">
        <f t="shared" si="2"/>
        <v>-20</v>
      </c>
    </row>
    <row r="32" spans="1:28" s="12" customFormat="1" x14ac:dyDescent="0.2">
      <c r="A32" s="18">
        <v>5</v>
      </c>
      <c r="B32" s="19" t="s">
        <v>81</v>
      </c>
      <c r="C32" s="20">
        <v>16</v>
      </c>
      <c r="D32" s="21">
        <v>28</v>
      </c>
      <c r="E32" s="22">
        <v>9480</v>
      </c>
      <c r="F32" s="23">
        <v>12</v>
      </c>
      <c r="G32" s="19" t="s">
        <v>94</v>
      </c>
      <c r="H32" s="20">
        <v>19</v>
      </c>
      <c r="I32" s="21">
        <v>30.2</v>
      </c>
      <c r="J32" s="22">
        <v>11040</v>
      </c>
      <c r="K32" s="23">
        <v>7</v>
      </c>
      <c r="L32" s="19" t="s">
        <v>54</v>
      </c>
      <c r="M32" s="20">
        <v>35</v>
      </c>
      <c r="N32" s="21">
        <v>37</v>
      </c>
      <c r="O32" s="22">
        <v>20800</v>
      </c>
      <c r="P32" s="23">
        <v>2</v>
      </c>
      <c r="Q32" s="19" t="s">
        <v>75</v>
      </c>
      <c r="R32" s="20">
        <v>6</v>
      </c>
      <c r="S32" s="21">
        <v>27</v>
      </c>
      <c r="T32" s="22">
        <v>3480</v>
      </c>
      <c r="U32" s="23">
        <v>14</v>
      </c>
      <c r="V32" s="19" t="s">
        <v>72</v>
      </c>
      <c r="W32" s="20">
        <v>6</v>
      </c>
      <c r="X32" s="21">
        <v>28</v>
      </c>
      <c r="Y32" s="22">
        <v>3580</v>
      </c>
      <c r="Z32" s="23">
        <v>14</v>
      </c>
      <c r="AA32" s="2">
        <f t="shared" si="3"/>
        <v>82</v>
      </c>
      <c r="AB32" s="3">
        <f t="shared" si="2"/>
        <v>8</v>
      </c>
    </row>
    <row r="33" spans="1:28" s="12" customFormat="1" x14ac:dyDescent="0.2">
      <c r="A33" s="18">
        <v>6</v>
      </c>
      <c r="B33" s="19" t="s">
        <v>30</v>
      </c>
      <c r="C33" s="20">
        <v>27</v>
      </c>
      <c r="D33" s="21">
        <v>29.3</v>
      </c>
      <c r="E33" s="22">
        <v>15580</v>
      </c>
      <c r="F33" s="23">
        <v>3</v>
      </c>
      <c r="G33" s="19" t="s">
        <v>87</v>
      </c>
      <c r="H33" s="20">
        <v>14</v>
      </c>
      <c r="I33" s="21">
        <v>28.7</v>
      </c>
      <c r="J33" s="22">
        <v>8140</v>
      </c>
      <c r="K33" s="23">
        <v>9</v>
      </c>
      <c r="L33" s="19" t="s">
        <v>47</v>
      </c>
      <c r="M33" s="20">
        <v>2</v>
      </c>
      <c r="N33" s="21">
        <v>23</v>
      </c>
      <c r="O33" s="22">
        <v>1100</v>
      </c>
      <c r="P33" s="23">
        <v>17</v>
      </c>
      <c r="Q33" s="19" t="s">
        <v>95</v>
      </c>
      <c r="R33" s="20">
        <v>10</v>
      </c>
      <c r="S33" s="21">
        <v>31.5</v>
      </c>
      <c r="T33" s="22">
        <v>5780</v>
      </c>
      <c r="U33" s="23">
        <v>10</v>
      </c>
      <c r="V33" s="19" t="s">
        <v>37</v>
      </c>
      <c r="W33" s="20">
        <v>14</v>
      </c>
      <c r="X33" s="21">
        <v>27.5</v>
      </c>
      <c r="Y33" s="22">
        <v>8380</v>
      </c>
      <c r="Z33" s="23">
        <v>6</v>
      </c>
      <c r="AA33" s="2">
        <f t="shared" si="3"/>
        <v>67</v>
      </c>
      <c r="AB33" s="3">
        <f t="shared" si="2"/>
        <v>-7</v>
      </c>
    </row>
    <row r="34" spans="1:28" s="12" customFormat="1" x14ac:dyDescent="0.2">
      <c r="A34" s="18">
        <v>7</v>
      </c>
      <c r="B34" s="19" t="s">
        <v>99</v>
      </c>
      <c r="C34" s="20">
        <v>1</v>
      </c>
      <c r="D34" s="21">
        <v>23.5</v>
      </c>
      <c r="E34" s="22">
        <v>580</v>
      </c>
      <c r="F34" s="23">
        <v>17</v>
      </c>
      <c r="G34" s="19" t="s">
        <v>52</v>
      </c>
      <c r="H34" s="20">
        <v>28</v>
      </c>
      <c r="I34" s="21">
        <v>31.5</v>
      </c>
      <c r="J34" s="22">
        <v>16640</v>
      </c>
      <c r="K34" s="23">
        <v>2</v>
      </c>
      <c r="L34" s="19" t="s">
        <v>29</v>
      </c>
      <c r="M34" s="20">
        <v>9</v>
      </c>
      <c r="N34" s="21">
        <v>29.3</v>
      </c>
      <c r="O34" s="22">
        <v>5100</v>
      </c>
      <c r="P34" s="23">
        <v>12</v>
      </c>
      <c r="Q34" s="19" t="s">
        <v>63</v>
      </c>
      <c r="R34" s="20">
        <v>4</v>
      </c>
      <c r="S34" s="21">
        <v>35</v>
      </c>
      <c r="T34" s="22">
        <v>2440</v>
      </c>
      <c r="U34" s="23">
        <v>16</v>
      </c>
      <c r="V34" s="19" t="s">
        <v>18</v>
      </c>
      <c r="W34" s="20">
        <v>11</v>
      </c>
      <c r="X34" s="21">
        <v>29</v>
      </c>
      <c r="Y34" s="22">
        <v>6540</v>
      </c>
      <c r="Z34" s="23">
        <v>8</v>
      </c>
      <c r="AA34" s="2">
        <f t="shared" si="3"/>
        <v>53</v>
      </c>
      <c r="AB34" s="3">
        <f t="shared" si="2"/>
        <v>-21</v>
      </c>
    </row>
    <row r="35" spans="1:28" s="12" customFormat="1" x14ac:dyDescent="0.2">
      <c r="A35" s="18">
        <v>8</v>
      </c>
      <c r="B35" s="19" t="s">
        <v>23</v>
      </c>
      <c r="C35" s="20">
        <v>20</v>
      </c>
      <c r="D35" s="21">
        <v>32</v>
      </c>
      <c r="E35" s="22">
        <v>11140</v>
      </c>
      <c r="F35" s="23">
        <v>9</v>
      </c>
      <c r="G35" s="19" t="s">
        <v>55</v>
      </c>
      <c r="H35" s="20">
        <v>23</v>
      </c>
      <c r="I35" s="21">
        <v>26.5</v>
      </c>
      <c r="J35" s="22">
        <v>13020</v>
      </c>
      <c r="K35" s="23">
        <v>6</v>
      </c>
      <c r="L35" s="19" t="s">
        <v>51</v>
      </c>
      <c r="M35" s="20">
        <v>9</v>
      </c>
      <c r="N35" s="21">
        <v>25.2</v>
      </c>
      <c r="O35" s="22">
        <v>5060</v>
      </c>
      <c r="P35" s="23">
        <v>13</v>
      </c>
      <c r="Q35" s="19" t="s">
        <v>92</v>
      </c>
      <c r="R35" s="20">
        <v>13</v>
      </c>
      <c r="S35" s="21">
        <v>30.5</v>
      </c>
      <c r="T35" s="22">
        <v>7380</v>
      </c>
      <c r="U35" s="23">
        <v>9</v>
      </c>
      <c r="V35" s="19" t="s">
        <v>86</v>
      </c>
      <c r="W35" s="20">
        <v>25</v>
      </c>
      <c r="X35" s="21">
        <v>31</v>
      </c>
      <c r="Y35" s="22">
        <v>14480</v>
      </c>
      <c r="Z35" s="23">
        <v>2</v>
      </c>
      <c r="AA35" s="2">
        <f t="shared" si="3"/>
        <v>90</v>
      </c>
      <c r="AB35" s="3">
        <f t="shared" si="2"/>
        <v>16</v>
      </c>
    </row>
    <row r="36" spans="1:28" s="12" customFormat="1" x14ac:dyDescent="0.2">
      <c r="A36" s="18">
        <v>9</v>
      </c>
      <c r="B36" s="19" t="s">
        <v>71</v>
      </c>
      <c r="C36" s="20">
        <v>2</v>
      </c>
      <c r="D36" s="21">
        <v>23</v>
      </c>
      <c r="E36" s="22">
        <v>1100</v>
      </c>
      <c r="F36" s="23">
        <v>16</v>
      </c>
      <c r="G36" s="19" t="s">
        <v>60</v>
      </c>
      <c r="H36" s="20">
        <v>12</v>
      </c>
      <c r="I36" s="21">
        <v>29</v>
      </c>
      <c r="J36" s="22">
        <v>6880</v>
      </c>
      <c r="K36" s="23">
        <v>13</v>
      </c>
      <c r="L36" s="19" t="s">
        <v>104</v>
      </c>
      <c r="M36" s="20">
        <v>4</v>
      </c>
      <c r="N36" s="21">
        <v>29.8</v>
      </c>
      <c r="O36" s="22">
        <v>2480</v>
      </c>
      <c r="P36" s="23">
        <v>16</v>
      </c>
      <c r="Q36" s="19" t="s">
        <v>46</v>
      </c>
      <c r="R36" s="20">
        <v>7</v>
      </c>
      <c r="S36" s="21">
        <v>26.3</v>
      </c>
      <c r="T36" s="22">
        <v>3900</v>
      </c>
      <c r="U36" s="23">
        <v>12</v>
      </c>
      <c r="V36" s="19" t="s">
        <v>109</v>
      </c>
      <c r="W36" s="20">
        <v>2</v>
      </c>
      <c r="X36" s="21">
        <v>26</v>
      </c>
      <c r="Y36" s="22">
        <v>1140</v>
      </c>
      <c r="Z36" s="23">
        <v>17</v>
      </c>
      <c r="AA36" s="2">
        <f t="shared" si="3"/>
        <v>27</v>
      </c>
      <c r="AB36" s="3">
        <f t="shared" si="2"/>
        <v>-47</v>
      </c>
    </row>
    <row r="37" spans="1:28" s="12" customFormat="1" x14ac:dyDescent="0.2">
      <c r="A37" s="18">
        <v>10</v>
      </c>
      <c r="B37" s="19" t="s">
        <v>91</v>
      </c>
      <c r="C37" s="20">
        <v>24</v>
      </c>
      <c r="D37" s="21">
        <v>33.4</v>
      </c>
      <c r="E37" s="22">
        <v>13440</v>
      </c>
      <c r="F37" s="23">
        <v>5</v>
      </c>
      <c r="G37" s="19" t="s">
        <v>31</v>
      </c>
      <c r="H37" s="20">
        <v>12</v>
      </c>
      <c r="I37" s="21">
        <v>29.5</v>
      </c>
      <c r="J37" s="22">
        <v>7060</v>
      </c>
      <c r="K37" s="23">
        <v>12</v>
      </c>
      <c r="L37" s="19" t="s">
        <v>59</v>
      </c>
      <c r="M37" s="20">
        <v>9</v>
      </c>
      <c r="N37" s="21">
        <v>26.4</v>
      </c>
      <c r="O37" s="22">
        <v>5160</v>
      </c>
      <c r="P37" s="23">
        <v>11</v>
      </c>
      <c r="Q37" s="19" t="s">
        <v>50</v>
      </c>
      <c r="R37" s="20">
        <v>15</v>
      </c>
      <c r="S37" s="21">
        <v>27.5</v>
      </c>
      <c r="T37" s="22">
        <v>8660</v>
      </c>
      <c r="U37" s="23">
        <v>8</v>
      </c>
      <c r="V37" s="19" t="s">
        <v>82</v>
      </c>
      <c r="W37" s="20">
        <v>11</v>
      </c>
      <c r="X37" s="21">
        <v>31.5</v>
      </c>
      <c r="Y37" s="22">
        <v>6500</v>
      </c>
      <c r="Z37" s="23">
        <v>9</v>
      </c>
      <c r="AA37" s="2">
        <f t="shared" si="3"/>
        <v>71</v>
      </c>
      <c r="AB37" s="3">
        <f t="shared" si="2"/>
        <v>-3</v>
      </c>
    </row>
    <row r="38" spans="1:28" s="12" customFormat="1" x14ac:dyDescent="0.2">
      <c r="A38" s="18">
        <v>11</v>
      </c>
      <c r="B38" s="19" t="s">
        <v>77</v>
      </c>
      <c r="C38" s="20">
        <v>23</v>
      </c>
      <c r="D38" s="21">
        <v>27.1</v>
      </c>
      <c r="E38" s="22">
        <v>13180</v>
      </c>
      <c r="F38" s="23">
        <v>6</v>
      </c>
      <c r="G38" s="19" t="s">
        <v>36</v>
      </c>
      <c r="H38" s="20">
        <v>23</v>
      </c>
      <c r="I38" s="21">
        <v>30.2</v>
      </c>
      <c r="J38" s="22">
        <v>13620</v>
      </c>
      <c r="K38" s="23">
        <v>3</v>
      </c>
      <c r="L38" s="19" t="s">
        <v>69</v>
      </c>
      <c r="M38" s="20">
        <v>5</v>
      </c>
      <c r="N38" s="21">
        <v>26.6</v>
      </c>
      <c r="O38" s="22">
        <v>2920</v>
      </c>
      <c r="P38" s="23">
        <v>14</v>
      </c>
      <c r="Q38" s="19" t="s">
        <v>88</v>
      </c>
      <c r="R38" s="20">
        <v>18</v>
      </c>
      <c r="S38" s="21">
        <v>28.3</v>
      </c>
      <c r="T38" s="22">
        <v>10180</v>
      </c>
      <c r="U38" s="23">
        <v>6</v>
      </c>
      <c r="V38" s="19" t="s">
        <v>44</v>
      </c>
      <c r="W38" s="20">
        <v>7</v>
      </c>
      <c r="X38" s="21">
        <v>29.5</v>
      </c>
      <c r="Y38" s="22">
        <v>4060</v>
      </c>
      <c r="Z38" s="23">
        <v>12</v>
      </c>
      <c r="AA38" s="2">
        <f t="shared" si="3"/>
        <v>76</v>
      </c>
      <c r="AB38" s="3">
        <f t="shared" si="2"/>
        <v>2</v>
      </c>
    </row>
    <row r="39" spans="1:28" s="12" customFormat="1" x14ac:dyDescent="0.2">
      <c r="A39" s="18">
        <v>12</v>
      </c>
      <c r="B39" s="19" t="s">
        <v>100</v>
      </c>
      <c r="C39" s="20">
        <v>25</v>
      </c>
      <c r="D39" s="21">
        <v>30</v>
      </c>
      <c r="E39" s="22">
        <v>14100</v>
      </c>
      <c r="F39" s="23">
        <v>4</v>
      </c>
      <c r="G39" s="19" t="s">
        <v>80</v>
      </c>
      <c r="H39" s="20">
        <v>9</v>
      </c>
      <c r="I39" s="21">
        <v>24.4</v>
      </c>
      <c r="J39" s="22">
        <v>4860</v>
      </c>
      <c r="K39" s="23">
        <v>14</v>
      </c>
      <c r="L39" s="19" t="s">
        <v>22</v>
      </c>
      <c r="M39" s="20">
        <v>13</v>
      </c>
      <c r="N39" s="21">
        <v>26.4</v>
      </c>
      <c r="O39" s="22">
        <v>7440</v>
      </c>
      <c r="P39" s="23">
        <v>7</v>
      </c>
      <c r="Q39" s="19" t="s">
        <v>101</v>
      </c>
      <c r="R39" s="20">
        <v>7</v>
      </c>
      <c r="S39" s="21">
        <v>24.3</v>
      </c>
      <c r="T39" s="22">
        <v>3860</v>
      </c>
      <c r="U39" s="23">
        <v>13</v>
      </c>
      <c r="V39" s="19" t="s">
        <v>102</v>
      </c>
      <c r="W39" s="20">
        <v>12</v>
      </c>
      <c r="X39" s="21">
        <v>27</v>
      </c>
      <c r="Y39" s="22">
        <v>7040</v>
      </c>
      <c r="Z39" s="23">
        <v>7</v>
      </c>
      <c r="AA39" s="2">
        <f t="shared" si="3"/>
        <v>66</v>
      </c>
      <c r="AB39" s="3">
        <f t="shared" si="2"/>
        <v>-8</v>
      </c>
    </row>
    <row r="40" spans="1:28" s="12" customFormat="1" x14ac:dyDescent="0.2">
      <c r="A40" s="18">
        <v>13</v>
      </c>
      <c r="B40" s="19" t="s">
        <v>20</v>
      </c>
      <c r="C40" s="20">
        <v>19</v>
      </c>
      <c r="D40" s="21">
        <v>24.5</v>
      </c>
      <c r="E40" s="22">
        <v>10220</v>
      </c>
      <c r="F40" s="23">
        <v>11</v>
      </c>
      <c r="G40" s="19" t="s">
        <v>70</v>
      </c>
      <c r="H40" s="20">
        <v>13</v>
      </c>
      <c r="I40" s="21">
        <v>27.5</v>
      </c>
      <c r="J40" s="22">
        <v>7300</v>
      </c>
      <c r="K40" s="23">
        <v>11</v>
      </c>
      <c r="L40" s="19" t="s">
        <v>107</v>
      </c>
      <c r="M40" s="20">
        <v>11</v>
      </c>
      <c r="N40" s="21">
        <v>26.4</v>
      </c>
      <c r="O40" s="22">
        <v>6280</v>
      </c>
      <c r="P40" s="23">
        <v>8</v>
      </c>
      <c r="Q40" s="19" t="s">
        <v>68</v>
      </c>
      <c r="R40" s="20">
        <v>10</v>
      </c>
      <c r="S40" s="21">
        <v>26.5</v>
      </c>
      <c r="T40" s="22">
        <v>5640</v>
      </c>
      <c r="U40" s="23">
        <v>11</v>
      </c>
      <c r="V40" s="19" t="s">
        <v>62</v>
      </c>
      <c r="W40" s="20">
        <v>3</v>
      </c>
      <c r="X40" s="21">
        <v>22.5</v>
      </c>
      <c r="Y40" s="22">
        <v>1640</v>
      </c>
      <c r="Z40" s="23">
        <v>16</v>
      </c>
      <c r="AA40" s="2">
        <f t="shared" si="3"/>
        <v>56</v>
      </c>
      <c r="AB40" s="3">
        <f t="shared" si="2"/>
        <v>-18</v>
      </c>
    </row>
    <row r="41" spans="1:28" s="12" customFormat="1" x14ac:dyDescent="0.2">
      <c r="A41" s="18">
        <v>14</v>
      </c>
      <c r="B41" s="19" t="s">
        <v>53</v>
      </c>
      <c r="C41" s="20">
        <v>34</v>
      </c>
      <c r="D41" s="21">
        <v>32.200000000000003</v>
      </c>
      <c r="E41" s="22">
        <v>19040</v>
      </c>
      <c r="F41" s="23">
        <v>1</v>
      </c>
      <c r="G41" s="19" t="s">
        <v>76</v>
      </c>
      <c r="H41" s="20">
        <v>31</v>
      </c>
      <c r="I41" s="21">
        <v>28.6</v>
      </c>
      <c r="J41" s="22">
        <v>17660</v>
      </c>
      <c r="K41" s="23">
        <v>1</v>
      </c>
      <c r="L41" s="19" t="s">
        <v>98</v>
      </c>
      <c r="M41" s="20">
        <v>34</v>
      </c>
      <c r="N41" s="21">
        <v>27.5</v>
      </c>
      <c r="O41" s="22">
        <v>19480</v>
      </c>
      <c r="P41" s="23">
        <v>3</v>
      </c>
      <c r="Q41" s="19" t="s">
        <v>58</v>
      </c>
      <c r="R41" s="20">
        <v>29</v>
      </c>
      <c r="S41" s="21">
        <v>30.6</v>
      </c>
      <c r="T41" s="22">
        <v>17180</v>
      </c>
      <c r="U41" s="23">
        <v>1</v>
      </c>
      <c r="V41" s="19" t="s">
        <v>49</v>
      </c>
      <c r="W41" s="20">
        <v>15</v>
      </c>
      <c r="X41" s="21">
        <v>32.5</v>
      </c>
      <c r="Y41" s="22">
        <v>8980</v>
      </c>
      <c r="Z41" s="23">
        <v>4</v>
      </c>
      <c r="AA41" s="2">
        <f t="shared" si="3"/>
        <v>143</v>
      </c>
      <c r="AB41" s="3">
        <f t="shared" si="2"/>
        <v>69</v>
      </c>
    </row>
    <row r="42" spans="1:28" s="12" customFormat="1" x14ac:dyDescent="0.2">
      <c r="A42" s="18">
        <v>15</v>
      </c>
      <c r="B42" s="19" t="s">
        <v>85</v>
      </c>
      <c r="C42" s="20">
        <v>32</v>
      </c>
      <c r="D42" s="21">
        <v>29</v>
      </c>
      <c r="E42" s="22">
        <v>18060</v>
      </c>
      <c r="F42" s="23">
        <v>2</v>
      </c>
      <c r="G42" s="19" t="s">
        <v>32</v>
      </c>
      <c r="H42" s="20">
        <v>7</v>
      </c>
      <c r="I42" s="21">
        <v>29</v>
      </c>
      <c r="J42" s="22">
        <v>4040</v>
      </c>
      <c r="K42" s="23">
        <v>15</v>
      </c>
      <c r="L42" s="19" t="s">
        <v>84</v>
      </c>
      <c r="M42" s="20">
        <v>22</v>
      </c>
      <c r="N42" s="21">
        <v>34.799999999999997</v>
      </c>
      <c r="O42" s="22">
        <v>12960</v>
      </c>
      <c r="P42" s="23">
        <v>4</v>
      </c>
      <c r="Q42" s="19" t="s">
        <v>108</v>
      </c>
      <c r="R42" s="20">
        <v>5</v>
      </c>
      <c r="S42" s="21">
        <v>30.3</v>
      </c>
      <c r="T42" s="22">
        <v>3160</v>
      </c>
      <c r="U42" s="23">
        <v>15</v>
      </c>
      <c r="V42" s="19" t="s">
        <v>15</v>
      </c>
      <c r="W42" s="20">
        <v>8</v>
      </c>
      <c r="X42" s="21">
        <v>29.5</v>
      </c>
      <c r="Y42" s="22">
        <v>4800</v>
      </c>
      <c r="Z42" s="23">
        <v>11</v>
      </c>
      <c r="AA42" s="2">
        <f t="shared" si="3"/>
        <v>74</v>
      </c>
      <c r="AB42" s="3">
        <f t="shared" si="2"/>
        <v>0</v>
      </c>
    </row>
    <row r="43" spans="1:28" s="12" customFormat="1" x14ac:dyDescent="0.2">
      <c r="A43" s="18">
        <v>16</v>
      </c>
      <c r="B43" s="19" t="s">
        <v>61</v>
      </c>
      <c r="C43" s="20">
        <v>19</v>
      </c>
      <c r="D43" s="21">
        <v>37.700000000000003</v>
      </c>
      <c r="E43" s="22">
        <v>11360</v>
      </c>
      <c r="F43" s="23">
        <v>8</v>
      </c>
      <c r="G43" s="19" t="s">
        <v>90</v>
      </c>
      <c r="H43" s="20">
        <v>18</v>
      </c>
      <c r="I43" s="21">
        <v>39</v>
      </c>
      <c r="J43" s="22">
        <v>10300</v>
      </c>
      <c r="K43" s="23">
        <v>8</v>
      </c>
      <c r="L43" s="19" t="s">
        <v>74</v>
      </c>
      <c r="M43" s="20">
        <v>5</v>
      </c>
      <c r="N43" s="21">
        <v>26.6</v>
      </c>
      <c r="O43" s="22">
        <v>2860</v>
      </c>
      <c r="P43" s="23">
        <v>15</v>
      </c>
      <c r="Q43" s="19" t="s">
        <v>24</v>
      </c>
      <c r="R43" s="20">
        <v>29</v>
      </c>
      <c r="S43" s="21">
        <v>30.8</v>
      </c>
      <c r="T43" s="22">
        <v>17160</v>
      </c>
      <c r="U43" s="23">
        <v>2</v>
      </c>
      <c r="V43" s="19" t="s">
        <v>96</v>
      </c>
      <c r="W43" s="20">
        <v>15</v>
      </c>
      <c r="X43" s="21">
        <v>37.1</v>
      </c>
      <c r="Y43" s="22">
        <v>8840</v>
      </c>
      <c r="Z43" s="23">
        <v>5</v>
      </c>
      <c r="AA43" s="2">
        <f t="shared" si="3"/>
        <v>86</v>
      </c>
      <c r="AB43" s="3">
        <f t="shared" si="2"/>
        <v>12</v>
      </c>
    </row>
    <row r="44" spans="1:28" s="12" customFormat="1" x14ac:dyDescent="0.2">
      <c r="A44" s="18">
        <v>17</v>
      </c>
      <c r="B44" s="19" t="s">
        <v>66</v>
      </c>
      <c r="C44" s="20">
        <v>22</v>
      </c>
      <c r="D44" s="21">
        <v>29</v>
      </c>
      <c r="E44" s="22">
        <v>12200</v>
      </c>
      <c r="F44" s="23">
        <v>7</v>
      </c>
      <c r="G44" s="19" t="s">
        <v>48</v>
      </c>
      <c r="H44" s="20">
        <v>13</v>
      </c>
      <c r="I44" s="21">
        <v>29</v>
      </c>
      <c r="J44" s="22">
        <v>7380</v>
      </c>
      <c r="K44" s="23">
        <v>10</v>
      </c>
      <c r="L44" s="19" t="s">
        <v>16</v>
      </c>
      <c r="M44" s="20">
        <v>20</v>
      </c>
      <c r="N44" s="21">
        <v>28</v>
      </c>
      <c r="O44" s="22">
        <v>11120</v>
      </c>
      <c r="P44" s="23">
        <v>5</v>
      </c>
      <c r="Q44" s="19" t="s">
        <v>83</v>
      </c>
      <c r="R44" s="20">
        <v>18</v>
      </c>
      <c r="S44" s="21">
        <v>27.5</v>
      </c>
      <c r="T44" s="22">
        <v>10160</v>
      </c>
      <c r="U44" s="23">
        <v>7</v>
      </c>
      <c r="V44" s="19" t="s">
        <v>57</v>
      </c>
      <c r="W44" s="20">
        <v>9</v>
      </c>
      <c r="X44" s="21">
        <v>29.5</v>
      </c>
      <c r="Y44" s="22">
        <v>5260</v>
      </c>
      <c r="Z44" s="23">
        <v>10</v>
      </c>
      <c r="AA44" s="2">
        <f t="shared" si="3"/>
        <v>82</v>
      </c>
      <c r="AB44" s="3">
        <f t="shared" si="2"/>
        <v>8</v>
      </c>
    </row>
    <row r="45" spans="1:28" s="12" customFormat="1" ht="9.6" x14ac:dyDescent="0.2">
      <c r="A45" s="32" t="s">
        <v>35</v>
      </c>
      <c r="B45" s="25" t="s">
        <v>3</v>
      </c>
      <c r="C45" s="25"/>
      <c r="D45" s="25"/>
      <c r="E45" s="25"/>
      <c r="F45" s="25"/>
      <c r="G45" s="25" t="s">
        <v>6</v>
      </c>
      <c r="H45" s="25"/>
      <c r="I45" s="25"/>
      <c r="J45" s="25"/>
      <c r="K45" s="25"/>
      <c r="L45" s="25" t="s">
        <v>5</v>
      </c>
      <c r="M45" s="25"/>
      <c r="N45" s="25"/>
      <c r="O45" s="25"/>
      <c r="P45" s="25"/>
      <c r="Q45" s="25" t="s">
        <v>12</v>
      </c>
      <c r="R45" s="25"/>
      <c r="S45" s="25"/>
      <c r="T45" s="25"/>
      <c r="U45" s="25"/>
      <c r="V45" s="25" t="s">
        <v>11</v>
      </c>
      <c r="W45" s="25"/>
      <c r="X45" s="25"/>
      <c r="Y45" s="25"/>
      <c r="Z45" s="25"/>
      <c r="AA45" s="5">
        <f>SUM(AA28:AA44)</f>
        <v>1265</v>
      </c>
      <c r="AB45" s="26" t="s">
        <v>26</v>
      </c>
    </row>
    <row r="46" spans="1:28" s="12" customFormat="1" ht="9.6" x14ac:dyDescent="0.2">
      <c r="A46" s="33">
        <v>2018</v>
      </c>
      <c r="B46" s="25" t="s">
        <v>4</v>
      </c>
      <c r="C46" s="25"/>
      <c r="D46" s="25"/>
      <c r="E46" s="25"/>
      <c r="F46" s="25"/>
      <c r="G46" s="25" t="s">
        <v>4</v>
      </c>
      <c r="H46" s="25"/>
      <c r="I46" s="25"/>
      <c r="J46" s="25"/>
      <c r="K46" s="25"/>
      <c r="L46" s="25" t="s">
        <v>4</v>
      </c>
      <c r="M46" s="25"/>
      <c r="N46" s="25"/>
      <c r="O46" s="25"/>
      <c r="P46" s="25"/>
      <c r="Q46" s="25" t="s">
        <v>4</v>
      </c>
      <c r="R46" s="25"/>
      <c r="S46" s="25"/>
      <c r="T46" s="25"/>
      <c r="U46" s="25"/>
      <c r="V46" s="25" t="s">
        <v>4</v>
      </c>
      <c r="W46" s="25"/>
      <c r="X46" s="25"/>
      <c r="Y46" s="25"/>
      <c r="Z46" s="25"/>
      <c r="AA46" s="5"/>
      <c r="AB46" s="28" t="s">
        <v>27</v>
      </c>
    </row>
    <row r="47" spans="1:28" s="12" customFormat="1" x14ac:dyDescent="0.2">
      <c r="A47" s="34" t="s">
        <v>113</v>
      </c>
      <c r="B47" s="4">
        <f>SUM(C28:C44)</f>
        <v>313</v>
      </c>
      <c r="C47" s="4"/>
      <c r="D47" s="4"/>
      <c r="E47" s="4"/>
      <c r="F47" s="4"/>
      <c r="G47" s="4">
        <f>SUM(H28:H44)</f>
        <v>272</v>
      </c>
      <c r="H47" s="4"/>
      <c r="I47" s="4"/>
      <c r="J47" s="4"/>
      <c r="K47" s="4"/>
      <c r="L47" s="4">
        <f>SUM(M28:M44)</f>
        <v>250</v>
      </c>
      <c r="M47" s="4"/>
      <c r="N47" s="4"/>
      <c r="O47" s="4"/>
      <c r="P47" s="4"/>
      <c r="Q47" s="4">
        <f>SUM(R28:R44)</f>
        <v>230</v>
      </c>
      <c r="R47" s="4"/>
      <c r="S47" s="4"/>
      <c r="T47" s="4"/>
      <c r="U47" s="4"/>
      <c r="V47" s="4">
        <f>SUM(W28:W44)</f>
        <v>200</v>
      </c>
      <c r="W47" s="4"/>
      <c r="X47" s="4"/>
      <c r="Y47" s="4"/>
      <c r="Z47" s="4"/>
      <c r="AA47" s="5"/>
      <c r="AB47" s="1">
        <f>SUM(AA28:AA44)/17</f>
        <v>74.411764705882348</v>
      </c>
    </row>
    <row r="48" spans="1:28" s="12" customFormat="1" ht="9.6" x14ac:dyDescent="0.2">
      <c r="A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8" s="12" customFormat="1" ht="17.399999999999999" x14ac:dyDescent="0.2">
      <c r="A49" s="6" t="s">
        <v>114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s="12" customFormat="1" ht="9.6" x14ac:dyDescent="0.2">
      <c r="A50" s="8" t="s">
        <v>8</v>
      </c>
      <c r="B50" s="9" t="s">
        <v>40</v>
      </c>
      <c r="C50" s="9"/>
      <c r="D50" s="9"/>
      <c r="E50" s="9"/>
      <c r="F50" s="9"/>
      <c r="G50" s="10" t="s">
        <v>41</v>
      </c>
      <c r="H50" s="10"/>
      <c r="I50" s="10"/>
      <c r="J50" s="10"/>
      <c r="K50" s="10"/>
      <c r="L50" s="10" t="s">
        <v>43</v>
      </c>
      <c r="M50" s="10"/>
      <c r="N50" s="10"/>
      <c r="O50" s="10"/>
      <c r="P50" s="10"/>
      <c r="Q50" s="10" t="s">
        <v>42</v>
      </c>
      <c r="R50" s="10"/>
      <c r="S50" s="10"/>
      <c r="T50" s="10"/>
      <c r="U50" s="10"/>
      <c r="V50" s="9" t="s">
        <v>111</v>
      </c>
      <c r="W50" s="9"/>
      <c r="X50" s="9"/>
      <c r="Y50" s="9"/>
      <c r="Z50" s="9"/>
      <c r="AA50" s="11" t="s">
        <v>9</v>
      </c>
      <c r="AB50" s="8" t="s">
        <v>28</v>
      </c>
    </row>
    <row r="51" spans="1:28" s="12" customFormat="1" ht="9.6" x14ac:dyDescent="0.2">
      <c r="A51" s="13" t="s">
        <v>14</v>
      </c>
      <c r="B51" s="14" t="s">
        <v>7</v>
      </c>
      <c r="C51" s="15" t="s">
        <v>0</v>
      </c>
      <c r="D51" s="15" t="s">
        <v>1</v>
      </c>
      <c r="E51" s="15" t="s">
        <v>2</v>
      </c>
      <c r="F51" s="15" t="s">
        <v>13</v>
      </c>
      <c r="G51" s="16" t="s">
        <v>7</v>
      </c>
      <c r="H51" s="15" t="s">
        <v>0</v>
      </c>
      <c r="I51" s="15" t="s">
        <v>1</v>
      </c>
      <c r="J51" s="15" t="s">
        <v>2</v>
      </c>
      <c r="K51" s="15" t="s">
        <v>13</v>
      </c>
      <c r="L51" s="16" t="s">
        <v>7</v>
      </c>
      <c r="M51" s="15" t="s">
        <v>0</v>
      </c>
      <c r="N51" s="15" t="s">
        <v>1</v>
      </c>
      <c r="O51" s="15" t="s">
        <v>2</v>
      </c>
      <c r="P51" s="15" t="s">
        <v>13</v>
      </c>
      <c r="Q51" s="14" t="s">
        <v>7</v>
      </c>
      <c r="R51" s="15" t="s">
        <v>0</v>
      </c>
      <c r="S51" s="15" t="s">
        <v>1</v>
      </c>
      <c r="T51" s="15" t="s">
        <v>2</v>
      </c>
      <c r="U51" s="15" t="s">
        <v>13</v>
      </c>
      <c r="V51" s="14" t="s">
        <v>7</v>
      </c>
      <c r="W51" s="15" t="s">
        <v>0</v>
      </c>
      <c r="X51" s="15" t="s">
        <v>1</v>
      </c>
      <c r="Y51" s="15" t="s">
        <v>2</v>
      </c>
      <c r="Z51" s="15" t="s">
        <v>13</v>
      </c>
      <c r="AA51" s="17" t="s">
        <v>10</v>
      </c>
      <c r="AB51" s="13" t="s">
        <v>25</v>
      </c>
    </row>
    <row r="52" spans="1:28" s="12" customFormat="1" x14ac:dyDescent="0.2">
      <c r="A52" s="18">
        <v>1</v>
      </c>
      <c r="B52" s="19" t="s">
        <v>109</v>
      </c>
      <c r="C52" s="20">
        <v>14</v>
      </c>
      <c r="D52" s="21">
        <v>41.1</v>
      </c>
      <c r="E52" s="22">
        <v>10000</v>
      </c>
      <c r="F52" s="23">
        <v>16</v>
      </c>
      <c r="G52" s="19" t="s">
        <v>66</v>
      </c>
      <c r="H52" s="20">
        <v>11</v>
      </c>
      <c r="I52" s="21">
        <v>47</v>
      </c>
      <c r="J52" s="22">
        <v>9580</v>
      </c>
      <c r="K52" s="23">
        <v>13</v>
      </c>
      <c r="L52" s="19" t="s">
        <v>87</v>
      </c>
      <c r="M52" s="20">
        <v>19</v>
      </c>
      <c r="N52" s="21">
        <v>40.6</v>
      </c>
      <c r="O52" s="22">
        <v>12120</v>
      </c>
      <c r="P52" s="23">
        <v>8</v>
      </c>
      <c r="Q52" s="19" t="s">
        <v>38</v>
      </c>
      <c r="R52" s="20">
        <v>19</v>
      </c>
      <c r="S52" s="21">
        <v>44.5</v>
      </c>
      <c r="T52" s="22">
        <v>12600</v>
      </c>
      <c r="U52" s="23">
        <v>6</v>
      </c>
      <c r="V52" s="19" t="s">
        <v>75</v>
      </c>
      <c r="W52" s="20">
        <v>11</v>
      </c>
      <c r="X52" s="21">
        <v>43.2</v>
      </c>
      <c r="Y52" s="22">
        <v>7420</v>
      </c>
      <c r="Z52" s="23">
        <v>5</v>
      </c>
      <c r="AA52" s="2">
        <f>SUM(C52,H52,M52,R52,W52)</f>
        <v>74</v>
      </c>
      <c r="AB52" s="3">
        <f>SUM(AA52)-85</f>
        <v>-11</v>
      </c>
    </row>
    <row r="53" spans="1:28" s="12" customFormat="1" x14ac:dyDescent="0.2">
      <c r="A53" s="18">
        <v>2</v>
      </c>
      <c r="B53" s="19" t="s">
        <v>44</v>
      </c>
      <c r="C53" s="20">
        <v>25</v>
      </c>
      <c r="D53" s="21">
        <v>40.299999999999997</v>
      </c>
      <c r="E53" s="22">
        <v>18240</v>
      </c>
      <c r="F53" s="23">
        <v>10</v>
      </c>
      <c r="G53" s="19" t="s">
        <v>53</v>
      </c>
      <c r="H53" s="20">
        <v>13</v>
      </c>
      <c r="I53" s="21">
        <v>41.2</v>
      </c>
      <c r="J53" s="22">
        <v>9180</v>
      </c>
      <c r="K53" s="23">
        <v>15</v>
      </c>
      <c r="L53" s="19" t="s">
        <v>103</v>
      </c>
      <c r="M53" s="20">
        <v>12</v>
      </c>
      <c r="N53" s="21">
        <v>36</v>
      </c>
      <c r="O53" s="22">
        <v>8360</v>
      </c>
      <c r="P53" s="23">
        <v>13</v>
      </c>
      <c r="Q53" s="19" t="s">
        <v>64</v>
      </c>
      <c r="R53" s="20">
        <v>6</v>
      </c>
      <c r="S53" s="21">
        <v>28</v>
      </c>
      <c r="T53" s="22">
        <v>3620</v>
      </c>
      <c r="U53" s="23">
        <v>16</v>
      </c>
      <c r="V53" s="19" t="s">
        <v>92</v>
      </c>
      <c r="W53" s="20">
        <v>8</v>
      </c>
      <c r="X53" s="21">
        <v>33.200000000000003</v>
      </c>
      <c r="Y53" s="22">
        <v>5120</v>
      </c>
      <c r="Z53" s="23">
        <v>9</v>
      </c>
      <c r="AA53" s="2">
        <f>SUM(C53,H53,M53,R53,W53)</f>
        <v>64</v>
      </c>
      <c r="AB53" s="3">
        <f t="shared" ref="AB53:AB68" si="4">SUM(AA53)-85</f>
        <v>-21</v>
      </c>
    </row>
    <row r="54" spans="1:28" s="12" customFormat="1" x14ac:dyDescent="0.2">
      <c r="A54" s="18">
        <v>3</v>
      </c>
      <c r="B54" s="19" t="s">
        <v>49</v>
      </c>
      <c r="C54" s="20">
        <v>24</v>
      </c>
      <c r="D54" s="21">
        <v>41.7</v>
      </c>
      <c r="E54" s="22">
        <v>15520</v>
      </c>
      <c r="F54" s="23">
        <v>13</v>
      </c>
      <c r="G54" s="19" t="s">
        <v>81</v>
      </c>
      <c r="H54" s="20">
        <v>18</v>
      </c>
      <c r="I54" s="21">
        <v>37</v>
      </c>
      <c r="J54" s="22">
        <v>10760</v>
      </c>
      <c r="K54" s="23">
        <v>10</v>
      </c>
      <c r="L54" s="19" t="s">
        <v>70</v>
      </c>
      <c r="M54" s="20">
        <v>10</v>
      </c>
      <c r="N54" s="21">
        <v>37.5</v>
      </c>
      <c r="O54" s="22">
        <v>6840</v>
      </c>
      <c r="P54" s="23">
        <v>15</v>
      </c>
      <c r="Q54" s="19" t="s">
        <v>89</v>
      </c>
      <c r="R54" s="20">
        <v>18</v>
      </c>
      <c r="S54" s="21">
        <v>42</v>
      </c>
      <c r="T54" s="22">
        <v>12560</v>
      </c>
      <c r="U54" s="23">
        <v>7</v>
      </c>
      <c r="V54" s="19" t="s">
        <v>108</v>
      </c>
      <c r="W54" s="20">
        <v>6</v>
      </c>
      <c r="X54" s="21">
        <v>26.5</v>
      </c>
      <c r="Y54" s="22">
        <v>3420</v>
      </c>
      <c r="Z54" s="23">
        <v>16</v>
      </c>
      <c r="AA54" s="2">
        <f t="shared" ref="AA54:AA68" si="5">SUM(C54,H54,M54,R54,W54)</f>
        <v>76</v>
      </c>
      <c r="AB54" s="3">
        <f t="shared" si="4"/>
        <v>-9</v>
      </c>
    </row>
    <row r="55" spans="1:28" s="12" customFormat="1" x14ac:dyDescent="0.2">
      <c r="A55" s="18">
        <v>4</v>
      </c>
      <c r="B55" s="19" t="s">
        <v>115</v>
      </c>
      <c r="C55" s="20">
        <v>31</v>
      </c>
      <c r="D55" s="21">
        <v>43.5</v>
      </c>
      <c r="E55" s="22">
        <v>22760</v>
      </c>
      <c r="F55" s="23">
        <v>3</v>
      </c>
      <c r="G55" s="19" t="s">
        <v>45</v>
      </c>
      <c r="H55" s="20">
        <v>24</v>
      </c>
      <c r="I55" s="21">
        <v>41.5</v>
      </c>
      <c r="J55" s="22">
        <v>17820</v>
      </c>
      <c r="K55" s="23">
        <v>5</v>
      </c>
      <c r="L55" s="19" t="s">
        <v>65</v>
      </c>
      <c r="M55" s="20">
        <v>6</v>
      </c>
      <c r="N55" s="21">
        <v>34.299999999999997</v>
      </c>
      <c r="O55" s="22">
        <v>4380</v>
      </c>
      <c r="P55" s="23">
        <v>16</v>
      </c>
      <c r="Q55" s="19" t="s">
        <v>104</v>
      </c>
      <c r="R55" s="20">
        <v>9</v>
      </c>
      <c r="S55" s="21">
        <v>36.6</v>
      </c>
      <c r="T55" s="22">
        <v>6260</v>
      </c>
      <c r="U55" s="23">
        <v>13</v>
      </c>
      <c r="V55" s="19" t="s">
        <v>58</v>
      </c>
      <c r="W55" s="20">
        <v>6</v>
      </c>
      <c r="X55" s="21">
        <v>36.9</v>
      </c>
      <c r="Y55" s="22">
        <v>3780</v>
      </c>
      <c r="Z55" s="23">
        <v>14</v>
      </c>
      <c r="AA55" s="2">
        <f t="shared" si="5"/>
        <v>76</v>
      </c>
      <c r="AB55" s="3">
        <f t="shared" si="4"/>
        <v>-9</v>
      </c>
    </row>
    <row r="56" spans="1:28" s="12" customFormat="1" x14ac:dyDescent="0.2">
      <c r="A56" s="18">
        <v>5</v>
      </c>
      <c r="B56" s="19" t="s">
        <v>82</v>
      </c>
      <c r="C56" s="20">
        <v>26</v>
      </c>
      <c r="D56" s="21">
        <v>40.299999999999997</v>
      </c>
      <c r="E56" s="22">
        <v>19320</v>
      </c>
      <c r="F56" s="23">
        <v>8</v>
      </c>
      <c r="G56" s="19" t="s">
        <v>100</v>
      </c>
      <c r="H56" s="20">
        <v>28</v>
      </c>
      <c r="I56" s="21">
        <v>45</v>
      </c>
      <c r="J56" s="22">
        <v>20860</v>
      </c>
      <c r="K56" s="23">
        <v>3</v>
      </c>
      <c r="L56" s="19" t="s">
        <v>76</v>
      </c>
      <c r="M56" s="20">
        <v>35</v>
      </c>
      <c r="N56" s="21">
        <v>45.2</v>
      </c>
      <c r="O56" s="22">
        <v>27020</v>
      </c>
      <c r="P56" s="23">
        <v>1</v>
      </c>
      <c r="Q56" s="19" t="s">
        <v>54</v>
      </c>
      <c r="R56" s="20">
        <v>23</v>
      </c>
      <c r="S56" s="21">
        <v>42</v>
      </c>
      <c r="T56" s="22">
        <v>15820</v>
      </c>
      <c r="U56" s="23">
        <v>3</v>
      </c>
      <c r="V56" s="19" t="s">
        <v>88</v>
      </c>
      <c r="W56" s="20">
        <v>7</v>
      </c>
      <c r="X56" s="21">
        <v>32.1</v>
      </c>
      <c r="Y56" s="22">
        <v>4700</v>
      </c>
      <c r="Z56" s="23">
        <v>11</v>
      </c>
      <c r="AA56" s="2">
        <f t="shared" si="5"/>
        <v>119</v>
      </c>
      <c r="AB56" s="3">
        <f t="shared" si="4"/>
        <v>34</v>
      </c>
    </row>
    <row r="57" spans="1:28" s="12" customFormat="1" x14ac:dyDescent="0.2">
      <c r="A57" s="18">
        <v>6</v>
      </c>
      <c r="B57" s="19" t="s">
        <v>15</v>
      </c>
      <c r="C57" s="20">
        <v>25</v>
      </c>
      <c r="D57" s="21">
        <v>40.6</v>
      </c>
      <c r="E57" s="22">
        <v>16340</v>
      </c>
      <c r="F57" s="23">
        <v>12</v>
      </c>
      <c r="G57" s="19" t="s">
        <v>99</v>
      </c>
      <c r="H57" s="20">
        <v>4</v>
      </c>
      <c r="I57" s="21">
        <v>29.7</v>
      </c>
      <c r="J57" s="22">
        <v>2460</v>
      </c>
      <c r="K57" s="23">
        <v>17</v>
      </c>
      <c r="L57" s="19" t="s">
        <v>106</v>
      </c>
      <c r="M57" s="20">
        <v>2</v>
      </c>
      <c r="N57" s="21">
        <v>25.2</v>
      </c>
      <c r="O57" s="22">
        <v>1140</v>
      </c>
      <c r="P57" s="23">
        <v>17</v>
      </c>
      <c r="Q57" s="19" t="s">
        <v>16</v>
      </c>
      <c r="R57" s="20">
        <v>11</v>
      </c>
      <c r="S57" s="21">
        <v>30</v>
      </c>
      <c r="T57" s="22">
        <v>6460</v>
      </c>
      <c r="U57" s="23">
        <v>12</v>
      </c>
      <c r="V57" s="19" t="s">
        <v>73</v>
      </c>
      <c r="W57" s="20">
        <v>3</v>
      </c>
      <c r="X57" s="21">
        <v>34</v>
      </c>
      <c r="Y57" s="22">
        <v>2060</v>
      </c>
      <c r="Z57" s="23">
        <v>17</v>
      </c>
      <c r="AA57" s="2">
        <f t="shared" si="5"/>
        <v>45</v>
      </c>
      <c r="AB57" s="3">
        <f t="shared" si="4"/>
        <v>-40</v>
      </c>
    </row>
    <row r="58" spans="1:28" s="12" customFormat="1" x14ac:dyDescent="0.2">
      <c r="A58" s="18">
        <v>7</v>
      </c>
      <c r="B58" s="19" t="s">
        <v>67</v>
      </c>
      <c r="C58" s="20">
        <v>22</v>
      </c>
      <c r="D58" s="21">
        <v>50</v>
      </c>
      <c r="E58" s="22">
        <v>16640</v>
      </c>
      <c r="F58" s="23">
        <v>11</v>
      </c>
      <c r="G58" s="19" t="s">
        <v>91</v>
      </c>
      <c r="H58" s="20">
        <v>17</v>
      </c>
      <c r="I58" s="21">
        <v>34</v>
      </c>
      <c r="J58" s="22">
        <v>9440</v>
      </c>
      <c r="K58" s="23">
        <v>14</v>
      </c>
      <c r="L58" s="19" t="s">
        <v>36</v>
      </c>
      <c r="M58" s="20">
        <v>27</v>
      </c>
      <c r="N58" s="21">
        <v>48.9</v>
      </c>
      <c r="O58" s="22">
        <v>19340</v>
      </c>
      <c r="P58" s="23">
        <v>2</v>
      </c>
      <c r="Q58" s="19" t="s">
        <v>47</v>
      </c>
      <c r="R58" s="20">
        <v>17</v>
      </c>
      <c r="S58" s="21">
        <v>45</v>
      </c>
      <c r="T58" s="22">
        <v>12840</v>
      </c>
      <c r="U58" s="23">
        <v>5</v>
      </c>
      <c r="V58" s="19" t="s">
        <v>24</v>
      </c>
      <c r="W58" s="20">
        <v>15</v>
      </c>
      <c r="X58" s="21">
        <v>42</v>
      </c>
      <c r="Y58" s="22">
        <v>11120</v>
      </c>
      <c r="Z58" s="23">
        <v>2</v>
      </c>
      <c r="AA58" s="2">
        <f t="shared" si="5"/>
        <v>98</v>
      </c>
      <c r="AB58" s="3">
        <f t="shared" si="4"/>
        <v>13</v>
      </c>
    </row>
    <row r="59" spans="1:28" s="12" customFormat="1" x14ac:dyDescent="0.2">
      <c r="A59" s="18">
        <v>8</v>
      </c>
      <c r="B59" s="19" t="s">
        <v>86</v>
      </c>
      <c r="C59" s="20">
        <v>25</v>
      </c>
      <c r="D59" s="21">
        <v>49.9</v>
      </c>
      <c r="E59" s="22">
        <v>18840</v>
      </c>
      <c r="F59" s="23">
        <v>9</v>
      </c>
      <c r="G59" s="19" t="s">
        <v>56</v>
      </c>
      <c r="H59" s="20">
        <v>26</v>
      </c>
      <c r="I59" s="21">
        <v>49.9</v>
      </c>
      <c r="J59" s="22">
        <v>20860</v>
      </c>
      <c r="K59" s="23">
        <v>4</v>
      </c>
      <c r="L59" s="19" t="s">
        <v>80</v>
      </c>
      <c r="M59" s="20">
        <v>25</v>
      </c>
      <c r="N59" s="21">
        <v>43.9</v>
      </c>
      <c r="O59" s="22">
        <v>17500</v>
      </c>
      <c r="P59" s="23">
        <v>3</v>
      </c>
      <c r="Q59" s="19" t="s">
        <v>22</v>
      </c>
      <c r="R59" s="20">
        <v>17</v>
      </c>
      <c r="S59" s="21">
        <v>42.9</v>
      </c>
      <c r="T59" s="22">
        <v>12400</v>
      </c>
      <c r="U59" s="23">
        <v>9</v>
      </c>
      <c r="V59" s="19" t="s">
        <v>101</v>
      </c>
      <c r="W59" s="20">
        <v>7</v>
      </c>
      <c r="X59" s="21">
        <v>39.5</v>
      </c>
      <c r="Y59" s="22">
        <v>5180</v>
      </c>
      <c r="Z59" s="23">
        <v>8</v>
      </c>
      <c r="AA59" s="2">
        <f t="shared" si="5"/>
        <v>100</v>
      </c>
      <c r="AB59" s="3">
        <f t="shared" si="4"/>
        <v>15</v>
      </c>
    </row>
    <row r="60" spans="1:28" s="12" customFormat="1" x14ac:dyDescent="0.2">
      <c r="A60" s="18">
        <v>9</v>
      </c>
      <c r="B60" s="19" t="s">
        <v>96</v>
      </c>
      <c r="C60" s="20">
        <v>31</v>
      </c>
      <c r="D60" s="21">
        <v>41.4</v>
      </c>
      <c r="E60" s="22">
        <v>22180</v>
      </c>
      <c r="F60" s="23">
        <v>5</v>
      </c>
      <c r="G60" s="19" t="s">
        <v>61</v>
      </c>
      <c r="H60" s="20">
        <v>14</v>
      </c>
      <c r="I60" s="21">
        <v>37.5</v>
      </c>
      <c r="J60" s="22">
        <v>10440</v>
      </c>
      <c r="K60" s="23">
        <v>12</v>
      </c>
      <c r="L60" s="19" t="s">
        <v>32</v>
      </c>
      <c r="M60" s="20">
        <v>11</v>
      </c>
      <c r="N60" s="21">
        <v>39.700000000000003</v>
      </c>
      <c r="O60" s="22">
        <v>8160</v>
      </c>
      <c r="P60" s="23">
        <v>14</v>
      </c>
      <c r="Q60" s="19" t="s">
        <v>29</v>
      </c>
      <c r="R60" s="20">
        <v>19</v>
      </c>
      <c r="S60" s="21">
        <v>40.799999999999997</v>
      </c>
      <c r="T60" s="22">
        <v>12480</v>
      </c>
      <c r="U60" s="23">
        <v>8</v>
      </c>
      <c r="V60" s="19" t="s">
        <v>39</v>
      </c>
      <c r="W60" s="20">
        <v>16</v>
      </c>
      <c r="X60" s="21">
        <v>40.5</v>
      </c>
      <c r="Y60" s="22">
        <v>11160</v>
      </c>
      <c r="Z60" s="23">
        <v>1</v>
      </c>
      <c r="AA60" s="2">
        <f t="shared" si="5"/>
        <v>91</v>
      </c>
      <c r="AB60" s="3">
        <f t="shared" si="4"/>
        <v>6</v>
      </c>
    </row>
    <row r="61" spans="1:28" s="12" customFormat="1" x14ac:dyDescent="0.2">
      <c r="A61" s="18">
        <v>10</v>
      </c>
      <c r="B61" s="19" t="s">
        <v>18</v>
      </c>
      <c r="C61" s="20">
        <v>28</v>
      </c>
      <c r="D61" s="21">
        <v>39.9</v>
      </c>
      <c r="E61" s="22">
        <v>19740</v>
      </c>
      <c r="F61" s="23">
        <v>7</v>
      </c>
      <c r="G61" s="19" t="s">
        <v>21</v>
      </c>
      <c r="H61" s="20">
        <v>24</v>
      </c>
      <c r="I61" s="21">
        <v>39.5</v>
      </c>
      <c r="J61" s="22">
        <v>16820</v>
      </c>
      <c r="K61" s="23">
        <v>6</v>
      </c>
      <c r="L61" s="19" t="s">
        <v>55</v>
      </c>
      <c r="M61" s="20">
        <v>25</v>
      </c>
      <c r="N61" s="21">
        <v>37.5</v>
      </c>
      <c r="O61" s="22">
        <v>17200</v>
      </c>
      <c r="P61" s="23">
        <v>4</v>
      </c>
      <c r="Q61" s="19" t="s">
        <v>51</v>
      </c>
      <c r="R61" s="20">
        <v>16</v>
      </c>
      <c r="S61" s="21">
        <v>32.5</v>
      </c>
      <c r="T61" s="22">
        <v>10420</v>
      </c>
      <c r="U61" s="23">
        <v>10</v>
      </c>
      <c r="V61" s="19" t="s">
        <v>68</v>
      </c>
      <c r="W61" s="20">
        <v>6</v>
      </c>
      <c r="X61" s="21">
        <v>31.5</v>
      </c>
      <c r="Y61" s="22">
        <v>3640</v>
      </c>
      <c r="Z61" s="23">
        <v>15</v>
      </c>
      <c r="AA61" s="2">
        <f t="shared" si="5"/>
        <v>99</v>
      </c>
      <c r="AB61" s="3">
        <f t="shared" si="4"/>
        <v>14</v>
      </c>
    </row>
    <row r="62" spans="1:28" s="12" customFormat="1" x14ac:dyDescent="0.2">
      <c r="A62" s="18">
        <v>11</v>
      </c>
      <c r="B62" s="19" t="s">
        <v>105</v>
      </c>
      <c r="C62" s="20">
        <v>14</v>
      </c>
      <c r="D62" s="21">
        <v>41.1</v>
      </c>
      <c r="E62" s="22">
        <v>10120</v>
      </c>
      <c r="F62" s="23">
        <v>15</v>
      </c>
      <c r="G62" s="19" t="s">
        <v>71</v>
      </c>
      <c r="H62" s="20">
        <v>11</v>
      </c>
      <c r="I62" s="21">
        <v>30</v>
      </c>
      <c r="J62" s="22">
        <v>6520</v>
      </c>
      <c r="K62" s="23">
        <v>16</v>
      </c>
      <c r="L62" s="19" t="s">
        <v>52</v>
      </c>
      <c r="M62" s="20">
        <v>14</v>
      </c>
      <c r="N62" s="21">
        <v>35.1</v>
      </c>
      <c r="O62" s="22">
        <v>8720</v>
      </c>
      <c r="P62" s="23">
        <v>12</v>
      </c>
      <c r="Q62" s="19" t="s">
        <v>84</v>
      </c>
      <c r="R62" s="20">
        <v>10</v>
      </c>
      <c r="S62" s="21">
        <v>50.1</v>
      </c>
      <c r="T62" s="22">
        <v>6780</v>
      </c>
      <c r="U62" s="23">
        <v>11</v>
      </c>
      <c r="V62" s="19" t="s">
        <v>46</v>
      </c>
      <c r="W62" s="20">
        <v>11</v>
      </c>
      <c r="X62" s="21">
        <v>41.1</v>
      </c>
      <c r="Y62" s="22">
        <v>7580</v>
      </c>
      <c r="Z62" s="23">
        <v>4</v>
      </c>
      <c r="AA62" s="2">
        <f t="shared" si="5"/>
        <v>60</v>
      </c>
      <c r="AB62" s="3">
        <f t="shared" si="4"/>
        <v>-25</v>
      </c>
    </row>
    <row r="63" spans="1:28" s="12" customFormat="1" x14ac:dyDescent="0.2">
      <c r="A63" s="18">
        <v>12</v>
      </c>
      <c r="B63" s="19" t="s">
        <v>78</v>
      </c>
      <c r="C63" s="20">
        <v>32</v>
      </c>
      <c r="D63" s="21">
        <v>38.5</v>
      </c>
      <c r="E63" s="22">
        <v>22660</v>
      </c>
      <c r="F63" s="23">
        <v>4</v>
      </c>
      <c r="G63" s="19" t="s">
        <v>20</v>
      </c>
      <c r="H63" s="20">
        <v>17</v>
      </c>
      <c r="I63" s="21">
        <v>35.1</v>
      </c>
      <c r="J63" s="22">
        <v>11980</v>
      </c>
      <c r="K63" s="23">
        <v>9</v>
      </c>
      <c r="L63" s="19" t="s">
        <v>94</v>
      </c>
      <c r="M63" s="20">
        <v>15</v>
      </c>
      <c r="N63" s="21">
        <v>44.3</v>
      </c>
      <c r="O63" s="22">
        <v>11740</v>
      </c>
      <c r="P63" s="23">
        <v>9</v>
      </c>
      <c r="Q63" s="19" t="s">
        <v>69</v>
      </c>
      <c r="R63" s="20">
        <v>7</v>
      </c>
      <c r="S63" s="21">
        <v>50.4</v>
      </c>
      <c r="T63" s="22">
        <v>5360</v>
      </c>
      <c r="U63" s="23">
        <v>14</v>
      </c>
      <c r="V63" s="19" t="s">
        <v>63</v>
      </c>
      <c r="W63" s="20">
        <v>7</v>
      </c>
      <c r="X63" s="21">
        <v>34.5</v>
      </c>
      <c r="Y63" s="22">
        <v>4800</v>
      </c>
      <c r="Z63" s="23">
        <v>10</v>
      </c>
      <c r="AA63" s="2">
        <f t="shared" si="5"/>
        <v>78</v>
      </c>
      <c r="AB63" s="3">
        <f t="shared" si="4"/>
        <v>-7</v>
      </c>
    </row>
    <row r="64" spans="1:28" s="12" customFormat="1" x14ac:dyDescent="0.2">
      <c r="A64" s="18">
        <v>13</v>
      </c>
      <c r="B64" s="19" t="s">
        <v>72</v>
      </c>
      <c r="C64" s="20">
        <v>16</v>
      </c>
      <c r="D64" s="21">
        <v>37.799999999999997</v>
      </c>
      <c r="E64" s="22">
        <v>11600</v>
      </c>
      <c r="F64" s="23">
        <v>14</v>
      </c>
      <c r="G64" s="19" t="s">
        <v>30</v>
      </c>
      <c r="H64" s="20">
        <v>33</v>
      </c>
      <c r="I64" s="21">
        <v>39.200000000000003</v>
      </c>
      <c r="J64" s="22">
        <v>24640</v>
      </c>
      <c r="K64" s="23">
        <v>1</v>
      </c>
      <c r="L64" s="19" t="s">
        <v>90</v>
      </c>
      <c r="M64" s="20">
        <v>25</v>
      </c>
      <c r="N64" s="21">
        <v>46.2</v>
      </c>
      <c r="O64" s="22">
        <v>17100</v>
      </c>
      <c r="P64" s="23">
        <v>5</v>
      </c>
      <c r="Q64" s="19" t="s">
        <v>59</v>
      </c>
      <c r="R64" s="20">
        <v>21</v>
      </c>
      <c r="S64" s="21">
        <v>36.200000000000003</v>
      </c>
      <c r="T64" s="22">
        <v>13880</v>
      </c>
      <c r="U64" s="23">
        <v>4</v>
      </c>
      <c r="V64" s="19" t="s">
        <v>83</v>
      </c>
      <c r="W64" s="20">
        <v>7</v>
      </c>
      <c r="X64" s="21">
        <v>46.4</v>
      </c>
      <c r="Y64" s="22">
        <v>5960</v>
      </c>
      <c r="Z64" s="23">
        <v>7</v>
      </c>
      <c r="AA64" s="2">
        <f t="shared" si="5"/>
        <v>102</v>
      </c>
      <c r="AB64" s="3">
        <f t="shared" si="4"/>
        <v>17</v>
      </c>
    </row>
    <row r="65" spans="1:28" s="12" customFormat="1" x14ac:dyDescent="0.2">
      <c r="A65" s="18">
        <v>14</v>
      </c>
      <c r="B65" s="19" t="s">
        <v>62</v>
      </c>
      <c r="C65" s="20">
        <v>6</v>
      </c>
      <c r="D65" s="21">
        <v>34.1</v>
      </c>
      <c r="E65" s="22">
        <v>4220</v>
      </c>
      <c r="F65" s="23">
        <v>17</v>
      </c>
      <c r="G65" s="19" t="s">
        <v>85</v>
      </c>
      <c r="H65" s="20">
        <v>21</v>
      </c>
      <c r="I65" s="21">
        <v>37.6</v>
      </c>
      <c r="J65" s="22">
        <v>13400</v>
      </c>
      <c r="K65" s="23">
        <v>8</v>
      </c>
      <c r="L65" s="19" t="s">
        <v>31</v>
      </c>
      <c r="M65" s="20">
        <v>14</v>
      </c>
      <c r="N65" s="21">
        <v>34.200000000000003</v>
      </c>
      <c r="O65" s="22">
        <v>9580</v>
      </c>
      <c r="P65" s="23">
        <v>11</v>
      </c>
      <c r="Q65" s="19" t="s">
        <v>107</v>
      </c>
      <c r="R65" s="20">
        <v>6</v>
      </c>
      <c r="S65" s="21">
        <v>37.200000000000003</v>
      </c>
      <c r="T65" s="22">
        <v>4060</v>
      </c>
      <c r="U65" s="23">
        <v>15</v>
      </c>
      <c r="V65" s="19" t="s">
        <v>97</v>
      </c>
      <c r="W65" s="20">
        <v>7</v>
      </c>
      <c r="X65" s="21">
        <v>36.200000000000003</v>
      </c>
      <c r="Y65" s="22">
        <v>4640</v>
      </c>
      <c r="Z65" s="23">
        <v>12</v>
      </c>
      <c r="AA65" s="2">
        <f t="shared" si="5"/>
        <v>54</v>
      </c>
      <c r="AB65" s="3">
        <f t="shared" si="4"/>
        <v>-31</v>
      </c>
    </row>
    <row r="66" spans="1:28" s="12" customFormat="1" x14ac:dyDescent="0.2">
      <c r="A66" s="18">
        <v>15</v>
      </c>
      <c r="B66" s="19" t="s">
        <v>37</v>
      </c>
      <c r="C66" s="20">
        <v>28</v>
      </c>
      <c r="D66" s="21">
        <v>50.2</v>
      </c>
      <c r="E66" s="22">
        <v>20740</v>
      </c>
      <c r="F66" s="23">
        <v>6</v>
      </c>
      <c r="G66" s="19" t="s">
        <v>77</v>
      </c>
      <c r="H66" s="20">
        <v>36</v>
      </c>
      <c r="I66" s="21">
        <v>44.1</v>
      </c>
      <c r="J66" s="22">
        <v>24560</v>
      </c>
      <c r="K66" s="23">
        <v>2</v>
      </c>
      <c r="L66" s="19" t="s">
        <v>19</v>
      </c>
      <c r="M66" s="20">
        <v>19</v>
      </c>
      <c r="N66" s="21">
        <v>39.799999999999997</v>
      </c>
      <c r="O66" s="22">
        <v>13780</v>
      </c>
      <c r="P66" s="23">
        <v>7</v>
      </c>
      <c r="Q66" s="19" t="s">
        <v>93</v>
      </c>
      <c r="R66" s="20">
        <v>29</v>
      </c>
      <c r="S66" s="21">
        <v>34</v>
      </c>
      <c r="T66" s="22">
        <v>18780</v>
      </c>
      <c r="U66" s="23">
        <v>1</v>
      </c>
      <c r="V66" s="19" t="s">
        <v>50</v>
      </c>
      <c r="W66" s="20">
        <v>10</v>
      </c>
      <c r="X66" s="21">
        <v>38.5</v>
      </c>
      <c r="Y66" s="22">
        <v>6180</v>
      </c>
      <c r="Z66" s="23">
        <v>6</v>
      </c>
      <c r="AA66" s="2">
        <f t="shared" si="5"/>
        <v>122</v>
      </c>
      <c r="AB66" s="3">
        <f t="shared" si="4"/>
        <v>37</v>
      </c>
    </row>
    <row r="67" spans="1:28" s="12" customFormat="1" x14ac:dyDescent="0.2">
      <c r="A67" s="18">
        <v>16</v>
      </c>
      <c r="B67" s="19" t="s">
        <v>57</v>
      </c>
      <c r="C67" s="20">
        <v>38</v>
      </c>
      <c r="D67" s="21">
        <v>46</v>
      </c>
      <c r="E67" s="22">
        <v>30020</v>
      </c>
      <c r="F67" s="23">
        <v>1</v>
      </c>
      <c r="G67" s="19" t="s">
        <v>110</v>
      </c>
      <c r="H67" s="20">
        <v>18</v>
      </c>
      <c r="I67" s="21">
        <v>45.6</v>
      </c>
      <c r="J67" s="22">
        <v>14600</v>
      </c>
      <c r="K67" s="23">
        <v>7</v>
      </c>
      <c r="L67" s="19" t="s">
        <v>60</v>
      </c>
      <c r="M67" s="20">
        <v>18</v>
      </c>
      <c r="N67" s="21">
        <v>49</v>
      </c>
      <c r="O67" s="22">
        <v>14260</v>
      </c>
      <c r="P67" s="23">
        <v>6</v>
      </c>
      <c r="Q67" s="19" t="s">
        <v>98</v>
      </c>
      <c r="R67" s="20">
        <v>24</v>
      </c>
      <c r="S67" s="21">
        <v>43.1</v>
      </c>
      <c r="T67" s="22">
        <v>17500</v>
      </c>
      <c r="U67" s="23">
        <v>2</v>
      </c>
      <c r="V67" s="19" t="s">
        <v>95</v>
      </c>
      <c r="W67" s="20">
        <v>5</v>
      </c>
      <c r="X67" s="21">
        <v>41</v>
      </c>
      <c r="Y67" s="22">
        <v>3800</v>
      </c>
      <c r="Z67" s="23">
        <v>13</v>
      </c>
      <c r="AA67" s="2">
        <f t="shared" si="5"/>
        <v>103</v>
      </c>
      <c r="AB67" s="3">
        <f t="shared" si="4"/>
        <v>18</v>
      </c>
    </row>
    <row r="68" spans="1:28" s="12" customFormat="1" x14ac:dyDescent="0.2">
      <c r="A68" s="18">
        <v>17</v>
      </c>
      <c r="B68" s="19" t="s">
        <v>17</v>
      </c>
      <c r="C68" s="20">
        <v>34</v>
      </c>
      <c r="D68" s="21">
        <v>42.2</v>
      </c>
      <c r="E68" s="22">
        <v>23860</v>
      </c>
      <c r="F68" s="23">
        <v>2</v>
      </c>
      <c r="G68" s="19" t="s">
        <v>23</v>
      </c>
      <c r="H68" s="20">
        <v>15</v>
      </c>
      <c r="I68" s="21">
        <v>36</v>
      </c>
      <c r="J68" s="22">
        <v>10620</v>
      </c>
      <c r="K68" s="23">
        <v>11</v>
      </c>
      <c r="L68" s="19" t="s">
        <v>48</v>
      </c>
      <c r="M68" s="20">
        <v>14</v>
      </c>
      <c r="N68" s="21">
        <v>35</v>
      </c>
      <c r="O68" s="22">
        <v>9600</v>
      </c>
      <c r="P68" s="23">
        <v>10</v>
      </c>
      <c r="Q68" s="19" t="s">
        <v>74</v>
      </c>
      <c r="R68" s="20">
        <v>4</v>
      </c>
      <c r="S68" s="21">
        <v>28</v>
      </c>
      <c r="T68" s="22">
        <v>2420</v>
      </c>
      <c r="U68" s="23">
        <v>17</v>
      </c>
      <c r="V68" s="19" t="s">
        <v>79</v>
      </c>
      <c r="W68" s="20">
        <v>12</v>
      </c>
      <c r="X68" s="21">
        <v>41</v>
      </c>
      <c r="Y68" s="22">
        <v>7640</v>
      </c>
      <c r="Z68" s="23">
        <v>3</v>
      </c>
      <c r="AA68" s="2">
        <f t="shared" si="5"/>
        <v>79</v>
      </c>
      <c r="AB68" s="3">
        <f t="shared" si="4"/>
        <v>-6</v>
      </c>
    </row>
    <row r="69" spans="1:28" s="12" customFormat="1" ht="9.6" customHeight="1" x14ac:dyDescent="0.2">
      <c r="A69" s="32" t="s">
        <v>35</v>
      </c>
      <c r="B69" s="25" t="s">
        <v>3</v>
      </c>
      <c r="C69" s="25"/>
      <c r="D69" s="25"/>
      <c r="E69" s="25"/>
      <c r="F69" s="25"/>
      <c r="G69" s="25" t="s">
        <v>6</v>
      </c>
      <c r="H69" s="25"/>
      <c r="I69" s="25"/>
      <c r="J69" s="25"/>
      <c r="K69" s="25"/>
      <c r="L69" s="25" t="s">
        <v>5</v>
      </c>
      <c r="M69" s="25"/>
      <c r="N69" s="25"/>
      <c r="O69" s="25"/>
      <c r="P69" s="25"/>
      <c r="Q69" s="25" t="s">
        <v>12</v>
      </c>
      <c r="R69" s="25"/>
      <c r="S69" s="25"/>
      <c r="T69" s="25"/>
      <c r="U69" s="25"/>
      <c r="V69" s="25" t="s">
        <v>11</v>
      </c>
      <c r="W69" s="25"/>
      <c r="X69" s="25"/>
      <c r="Y69" s="25"/>
      <c r="Z69" s="25"/>
      <c r="AA69" s="5">
        <f>SUM(AA52:AA68)</f>
        <v>1440</v>
      </c>
      <c r="AB69" s="26" t="s">
        <v>26</v>
      </c>
    </row>
    <row r="70" spans="1:28" s="12" customFormat="1" ht="9.6" customHeight="1" x14ac:dyDescent="0.2">
      <c r="A70" s="33">
        <v>2018</v>
      </c>
      <c r="B70" s="25" t="s">
        <v>4</v>
      </c>
      <c r="C70" s="25"/>
      <c r="D70" s="25"/>
      <c r="E70" s="25"/>
      <c r="F70" s="25"/>
      <c r="G70" s="25" t="s">
        <v>4</v>
      </c>
      <c r="H70" s="25"/>
      <c r="I70" s="25"/>
      <c r="J70" s="25"/>
      <c r="K70" s="25"/>
      <c r="L70" s="25" t="s">
        <v>4</v>
      </c>
      <c r="M70" s="25"/>
      <c r="N70" s="25"/>
      <c r="O70" s="25"/>
      <c r="P70" s="25"/>
      <c r="Q70" s="25" t="s">
        <v>4</v>
      </c>
      <c r="R70" s="25"/>
      <c r="S70" s="25"/>
      <c r="T70" s="25"/>
      <c r="U70" s="25"/>
      <c r="V70" s="25" t="s">
        <v>4</v>
      </c>
      <c r="W70" s="25"/>
      <c r="X70" s="25"/>
      <c r="Y70" s="25"/>
      <c r="Z70" s="25"/>
      <c r="AA70" s="5"/>
      <c r="AB70" s="28" t="s">
        <v>27</v>
      </c>
    </row>
    <row r="71" spans="1:28" s="12" customFormat="1" x14ac:dyDescent="0.2">
      <c r="A71" s="34" t="s">
        <v>116</v>
      </c>
      <c r="B71" s="4">
        <f>SUM(C52:C68)</f>
        <v>419</v>
      </c>
      <c r="C71" s="4"/>
      <c r="D71" s="4"/>
      <c r="E71" s="4"/>
      <c r="F71" s="4"/>
      <c r="G71" s="4">
        <f>SUM(H52:H68)</f>
        <v>330</v>
      </c>
      <c r="H71" s="4"/>
      <c r="I71" s="4"/>
      <c r="J71" s="4"/>
      <c r="K71" s="4"/>
      <c r="L71" s="4">
        <f>SUM(M52:M68)</f>
        <v>291</v>
      </c>
      <c r="M71" s="4"/>
      <c r="N71" s="4"/>
      <c r="O71" s="4"/>
      <c r="P71" s="4"/>
      <c r="Q71" s="4">
        <f>SUM(R52:R68)</f>
        <v>256</v>
      </c>
      <c r="R71" s="4"/>
      <c r="S71" s="4"/>
      <c r="T71" s="4"/>
      <c r="U71" s="4"/>
      <c r="V71" s="4">
        <f>SUM(W52:W68)</f>
        <v>144</v>
      </c>
      <c r="W71" s="4"/>
      <c r="X71" s="4"/>
      <c r="Y71" s="4"/>
      <c r="Z71" s="4"/>
      <c r="AA71" s="5"/>
      <c r="AB71" s="1">
        <f>SUM(AA52:AA68)/17</f>
        <v>84.705882352941174</v>
      </c>
    </row>
    <row r="72" spans="1:28" s="12" customFormat="1" ht="9.6" x14ac:dyDescent="0.2">
      <c r="A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8" s="12" customFormat="1" ht="9.6" x14ac:dyDescent="0.2">
      <c r="A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1:28" s="12" customFormat="1" ht="9.6" x14ac:dyDescent="0.2">
      <c r="A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8" s="12" customFormat="1" ht="9.6" x14ac:dyDescent="0.2">
      <c r="A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8" s="12" customFormat="1" ht="9.6" x14ac:dyDescent="0.2">
      <c r="A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8" s="12" customFormat="1" ht="9.6" x14ac:dyDescent="0.2">
      <c r="A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8" s="12" customFormat="1" ht="9.6" x14ac:dyDescent="0.2">
      <c r="A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8" s="12" customFormat="1" ht="9.6" x14ac:dyDescent="0.2">
      <c r="A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8" s="12" customFormat="1" ht="9.6" x14ac:dyDescent="0.2">
      <c r="A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s="12" customFormat="1" ht="9.6" x14ac:dyDescent="0.2">
      <c r="A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s="12" customFormat="1" ht="9.6" x14ac:dyDescent="0.2">
      <c r="A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s="12" customFormat="1" ht="9.6" x14ac:dyDescent="0.2">
      <c r="A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s="12" customFormat="1" ht="9.6" x14ac:dyDescent="0.2">
      <c r="A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s="12" customFormat="1" ht="9.6" x14ac:dyDescent="0.2">
      <c r="A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s="12" customFormat="1" ht="9.6" x14ac:dyDescent="0.2">
      <c r="A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s="12" customFormat="1" ht="9.6" x14ac:dyDescent="0.2">
      <c r="A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s="12" customFormat="1" ht="9.6" x14ac:dyDescent="0.2">
      <c r="A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s="12" customFormat="1" ht="9.6" x14ac:dyDescent="0.2">
      <c r="A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7" s="12" customFormat="1" ht="9.6" x14ac:dyDescent="0.2">
      <c r="A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7" s="12" customFormat="1" ht="9.6" x14ac:dyDescent="0.2">
      <c r="A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s="12" customFormat="1" ht="9.6" x14ac:dyDescent="0.2">
      <c r="A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1:27" s="12" customFormat="1" ht="9.6" x14ac:dyDescent="0.2">
      <c r="A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1:27" s="12" customFormat="1" ht="9.6" x14ac:dyDescent="0.2">
      <c r="A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s="12" customFormat="1" ht="9.6" x14ac:dyDescent="0.2">
      <c r="A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1:27" s="12" customFormat="1" ht="9.6" x14ac:dyDescent="0.2">
      <c r="A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1:27" s="12" customFormat="1" ht="9.6" x14ac:dyDescent="0.2">
      <c r="A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1:27" s="12" customFormat="1" ht="9.6" x14ac:dyDescent="0.2">
      <c r="A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1:27" s="12" customFormat="1" ht="9.6" x14ac:dyDescent="0.2">
      <c r="A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1:27" s="12" customFormat="1" ht="9.6" x14ac:dyDescent="0.2">
      <c r="A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1:27" s="12" customFormat="1" ht="9.6" x14ac:dyDescent="0.2">
      <c r="A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1:27" s="12" customFormat="1" ht="9.6" x14ac:dyDescent="0.2">
      <c r="A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1:27" s="12" customFormat="1" ht="9.6" x14ac:dyDescent="0.2">
      <c r="A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1:27" s="12" customFormat="1" ht="9.6" x14ac:dyDescent="0.2">
      <c r="A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1:27" s="12" customFormat="1" ht="9.6" x14ac:dyDescent="0.2">
      <c r="A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1:27" s="12" customFormat="1" ht="9.6" x14ac:dyDescent="0.2">
      <c r="A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1:27" s="12" customFormat="1" ht="9.6" x14ac:dyDescent="0.2">
      <c r="A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1:27" s="12" customFormat="1" ht="9.6" x14ac:dyDescent="0.2">
      <c r="A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1:27" s="12" customFormat="1" ht="9.6" x14ac:dyDescent="0.2">
      <c r="A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1:27" s="12" customFormat="1" ht="9.6" x14ac:dyDescent="0.2">
      <c r="A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s="12" customFormat="1" ht="9.6" x14ac:dyDescent="0.2">
      <c r="A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1:27" s="12" customFormat="1" ht="9.6" x14ac:dyDescent="0.2">
      <c r="A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1:27" s="12" customFormat="1" ht="9.6" x14ac:dyDescent="0.2">
      <c r="A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1:27" s="12" customFormat="1" ht="9.6" x14ac:dyDescent="0.2">
      <c r="A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1:27" s="12" customFormat="1" ht="9.6" x14ac:dyDescent="0.2">
      <c r="A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1:27" s="12" customFormat="1" ht="9.6" x14ac:dyDescent="0.2">
      <c r="A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1:27" s="12" customFormat="1" ht="9.6" x14ac:dyDescent="0.2">
      <c r="A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 s="12" customFormat="1" ht="9.6" x14ac:dyDescent="0.2">
      <c r="A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1:27" s="12" customFormat="1" ht="9.6" x14ac:dyDescent="0.2">
      <c r="A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1:27" s="12" customFormat="1" ht="9.6" x14ac:dyDescent="0.2">
      <c r="A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1:27" s="12" customFormat="1" ht="9.6" x14ac:dyDescent="0.2">
      <c r="A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1:27" s="12" customFormat="1" ht="9.6" x14ac:dyDescent="0.2">
      <c r="A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1:27" s="12" customFormat="1" ht="9.6" x14ac:dyDescent="0.2">
      <c r="A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1:27" s="12" customFormat="1" ht="9.6" x14ac:dyDescent="0.2">
      <c r="A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1:27" s="12" customFormat="1" ht="9.6" x14ac:dyDescent="0.2">
      <c r="A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1:27" s="12" customFormat="1" ht="9.6" x14ac:dyDescent="0.2">
      <c r="A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1:27" s="12" customFormat="1" ht="9.6" x14ac:dyDescent="0.2">
      <c r="A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spans="1:27" s="12" customFormat="1" ht="9.6" x14ac:dyDescent="0.2">
      <c r="A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spans="1:27" s="12" customFormat="1" ht="9.6" x14ac:dyDescent="0.2">
      <c r="A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spans="1:27" s="12" customFormat="1" ht="9.6" x14ac:dyDescent="0.2">
      <c r="A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 spans="1:27" s="12" customFormat="1" ht="9.6" x14ac:dyDescent="0.2">
      <c r="A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 spans="1:27" s="12" customFormat="1" ht="9.6" x14ac:dyDescent="0.2">
      <c r="A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 spans="1:27" s="12" customFormat="1" ht="9.6" x14ac:dyDescent="0.2">
      <c r="A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 spans="1:27" s="12" customFormat="1" ht="9.6" x14ac:dyDescent="0.2">
      <c r="A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 spans="1:27" s="12" customFormat="1" ht="9.6" x14ac:dyDescent="0.2">
      <c r="A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 spans="1:27" s="12" customFormat="1" ht="9.6" x14ac:dyDescent="0.2">
      <c r="A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 spans="1:27" s="12" customFormat="1" ht="9.6" x14ac:dyDescent="0.2">
      <c r="A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 spans="1:27" s="12" customFormat="1" ht="9.6" x14ac:dyDescent="0.2">
      <c r="A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 spans="1:27" s="12" customFormat="1" ht="9.6" x14ac:dyDescent="0.2">
      <c r="A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</sheetData>
  <mergeCells count="66">
    <mergeCell ref="AA69:AA71"/>
    <mergeCell ref="B70:F70"/>
    <mergeCell ref="G70:K70"/>
    <mergeCell ref="L70:P70"/>
    <mergeCell ref="Q70:U70"/>
    <mergeCell ref="V70:Z70"/>
    <mergeCell ref="B71:F71"/>
    <mergeCell ref="G71:K71"/>
    <mergeCell ref="L71:P71"/>
    <mergeCell ref="Q71:U71"/>
    <mergeCell ref="V71:Z71"/>
    <mergeCell ref="B69:F69"/>
    <mergeCell ref="G69:K69"/>
    <mergeCell ref="L69:P69"/>
    <mergeCell ref="Q69:U69"/>
    <mergeCell ref="V69:Z69"/>
    <mergeCell ref="A49:AB49"/>
    <mergeCell ref="B50:F50"/>
    <mergeCell ref="G50:K50"/>
    <mergeCell ref="L50:P50"/>
    <mergeCell ref="Q50:U50"/>
    <mergeCell ref="V50:Z50"/>
    <mergeCell ref="AA45:AA47"/>
    <mergeCell ref="B46:F46"/>
    <mergeCell ref="G46:K46"/>
    <mergeCell ref="L46:P46"/>
    <mergeCell ref="Q46:U46"/>
    <mergeCell ref="V46:Z46"/>
    <mergeCell ref="B47:F47"/>
    <mergeCell ref="G47:K47"/>
    <mergeCell ref="L47:P47"/>
    <mergeCell ref="Q47:U47"/>
    <mergeCell ref="V47:Z47"/>
    <mergeCell ref="B45:F45"/>
    <mergeCell ref="G45:K45"/>
    <mergeCell ref="L45:P45"/>
    <mergeCell ref="Q45:U45"/>
    <mergeCell ref="V45:Z45"/>
    <mergeCell ref="A25:AB25"/>
    <mergeCell ref="B26:F26"/>
    <mergeCell ref="G26:K26"/>
    <mergeCell ref="L26:P26"/>
    <mergeCell ref="Q26:U26"/>
    <mergeCell ref="V26:Z26"/>
    <mergeCell ref="B2:F2"/>
    <mergeCell ref="G21:K21"/>
    <mergeCell ref="B21:F21"/>
    <mergeCell ref="A1:AB1"/>
    <mergeCell ref="L21:P21"/>
    <mergeCell ref="AA21:AA23"/>
    <mergeCell ref="V2:Z2"/>
    <mergeCell ref="V21:Z21"/>
    <mergeCell ref="V22:Z22"/>
    <mergeCell ref="V23:Z23"/>
    <mergeCell ref="B23:F23"/>
    <mergeCell ref="B22:F22"/>
    <mergeCell ref="G2:K2"/>
    <mergeCell ref="G22:K22"/>
    <mergeCell ref="G23:K23"/>
    <mergeCell ref="L23:P23"/>
    <mergeCell ref="Q2:U2"/>
    <mergeCell ref="Q21:U21"/>
    <mergeCell ref="Q22:U22"/>
    <mergeCell ref="L22:P22"/>
    <mergeCell ref="Q23:U23"/>
    <mergeCell ref="L2:P2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2018-06-04T09:53:33Z</cp:lastPrinted>
  <dcterms:created xsi:type="dcterms:W3CDTF">2003-06-13T07:01:41Z</dcterms:created>
  <dcterms:modified xsi:type="dcterms:W3CDTF">2025-11-07T22:08:41Z</dcterms:modified>
</cp:coreProperties>
</file>