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570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1" l="1"/>
  <c r="AR19" i="1"/>
  <c r="AR20" i="1"/>
  <c r="AR21" i="1"/>
  <c r="AR22" i="1"/>
  <c r="AR18" i="1"/>
  <c r="AR14" i="1"/>
  <c r="AR13" i="1"/>
  <c r="AR9" i="1"/>
  <c r="AR5" i="1"/>
  <c r="AR6" i="1"/>
  <c r="AR4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 l="1"/>
  <c r="L26" i="1"/>
  <c r="G26" i="1"/>
  <c r="B26" i="1"/>
  <c r="AA4" i="1" l="1"/>
  <c r="V26" i="1" l="1"/>
  <c r="Q26" i="1"/>
  <c r="AA17" i="1" l="1"/>
  <c r="AA18" i="1"/>
  <c r="AA19" i="1"/>
  <c r="AA5" i="1" l="1"/>
  <c r="AA6" i="1"/>
  <c r="AA7" i="1"/>
  <c r="AA8" i="1"/>
  <c r="AA9" i="1"/>
  <c r="AA10" i="1"/>
  <c r="AA12" i="1"/>
  <c r="AA13" i="1"/>
  <c r="AA14" i="1"/>
  <c r="AA15" i="1"/>
  <c r="AA16" i="1"/>
  <c r="AA26" i="1" l="1"/>
</calcChain>
</file>

<file path=xl/sharedStrings.xml><?xml version="1.0" encoding="utf-8"?>
<sst xmlns="http://schemas.openxmlformats.org/spreadsheetml/2006/main" count="188" uniqueCount="127">
  <si>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</si>
  <si>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</si>
  <si>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</si>
  <si>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</si>
  <si>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</si>
  <si>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</si>
  <si>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</si>
  <si>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</si>
  <si>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</si>
  <si>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</si>
  <si>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</si>
  <si>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</si>
  <si>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</si>
  <si>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</si>
  <si>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</si>
  <si>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X</t>
  </si>
  <si>
    <t>na 1 zaw.</t>
  </si>
  <si>
    <t>Średnia</t>
  </si>
  <si>
    <t>śr.</t>
  </si>
  <si>
    <t>zw</t>
  </si>
  <si>
    <t>por</t>
  </si>
  <si>
    <t>rem</t>
  </si>
  <si>
    <t>pkt</t>
  </si>
  <si>
    <t>…</t>
  </si>
  <si>
    <t>BILANS ZŁOWIONYCH RYB</t>
  </si>
  <si>
    <t>MIEJSCA W SEKTORZE</t>
  </si>
  <si>
    <t>1 pkt za remis, 0 pkt za przegraną</t>
  </si>
  <si>
    <t>2 punkty za wygranie łowienia na łódce</t>
  </si>
  <si>
    <t>Mlynarcik SVK</t>
  </si>
  <si>
    <t>Horsky SVK</t>
  </si>
  <si>
    <t>Maher ENG</t>
  </si>
  <si>
    <t>Vermeulen ENG</t>
  </si>
  <si>
    <t>Withyman ENG</t>
  </si>
  <si>
    <t>Borgman NED</t>
  </si>
  <si>
    <t>Coquette BEL</t>
  </si>
  <si>
    <t>Mathieu FRA</t>
  </si>
  <si>
    <t>Saint Aman FRA</t>
  </si>
  <si>
    <t>Brunelli ITA</t>
  </si>
  <si>
    <t>Pietrosino ITA</t>
  </si>
  <si>
    <t>Hosenseidl CZE</t>
  </si>
  <si>
    <t>Konieczny G. POL</t>
  </si>
  <si>
    <t>Lp.</t>
  </si>
  <si>
    <t>Suma</t>
  </si>
  <si>
    <t>Wnękowicz POL</t>
  </si>
  <si>
    <t>Fejkiel POL</t>
  </si>
  <si>
    <t>FRA</t>
  </si>
  <si>
    <t>ESP</t>
  </si>
  <si>
    <t>FIN</t>
  </si>
  <si>
    <t>POL</t>
  </si>
  <si>
    <t>SVK</t>
  </si>
  <si>
    <t>CZE</t>
  </si>
  <si>
    <t>ITA</t>
  </si>
  <si>
    <t>ENG</t>
  </si>
  <si>
    <t>BEL</t>
  </si>
  <si>
    <t>NED</t>
  </si>
  <si>
    <t>IRL</t>
  </si>
  <si>
    <t>BILANS ZAWODNIKÓW - jezioro (łowienie z łodzi</t>
  </si>
  <si>
    <t>28 Muchowe Mistrzostwa Europy 2024 Polska - sektor 1 (jezioro Myczkowce) - łowienie z łodzi</t>
  </si>
  <si>
    <t>28 MME</t>
  </si>
  <si>
    <t>sektor 1</t>
  </si>
  <si>
    <t>Abadia ESP</t>
  </si>
  <si>
    <t>Alexovic SVK</t>
  </si>
  <si>
    <t>Bachochev BUL</t>
  </si>
  <si>
    <t>Boudewijns NED</t>
  </si>
  <si>
    <t>Cabrera ESP</t>
  </si>
  <si>
    <t>Canovic MNE</t>
  </si>
  <si>
    <t>Clarke ENG</t>
  </si>
  <si>
    <t>Combi ITA</t>
  </si>
  <si>
    <t>Garcia Laseca ESP</t>
  </si>
  <si>
    <t>Gasevic MNE</t>
  </si>
  <si>
    <t>Gregoire FRA</t>
  </si>
  <si>
    <t>Heikkinen FIN</t>
  </si>
  <si>
    <t>Jaakola FIN</t>
  </si>
  <si>
    <t>Jansen NED</t>
  </si>
  <si>
    <t>Kinnunen FIN</t>
  </si>
  <si>
    <t>Konieczny P. POL</t>
  </si>
  <si>
    <t>Lafford IRL</t>
  </si>
  <si>
    <t>Langer CZE</t>
  </si>
  <si>
    <t>Lawless IRL</t>
  </si>
  <si>
    <t>Lhonore BEL</t>
  </si>
  <si>
    <t>Lillie ENG</t>
  </si>
  <si>
    <t>Marek CZE</t>
  </si>
  <si>
    <t>Mathieux BEL</t>
  </si>
  <si>
    <t>Matteotti ITA</t>
  </si>
  <si>
    <t>Metodiev BUL</t>
  </si>
  <si>
    <t>Mitov BUL</t>
  </si>
  <si>
    <t>O'Donovan IRL</t>
  </si>
  <si>
    <t>Oudar BEL</t>
  </si>
  <si>
    <t>Pekovic MNE</t>
  </si>
  <si>
    <t>Perez ESP</t>
  </si>
  <si>
    <t>Petrov BUL</t>
  </si>
  <si>
    <t>Piekar CZE</t>
  </si>
  <si>
    <t>Poirer FRA</t>
  </si>
  <si>
    <t>Prick NED</t>
  </si>
  <si>
    <t>Rajkovic MNE</t>
  </si>
  <si>
    <t>Sloan Andrew IRL</t>
  </si>
  <si>
    <t>Sloan Mark IRL</t>
  </si>
  <si>
    <t>Stempel SVK</t>
  </si>
  <si>
    <t>Stoyanov BUL</t>
  </si>
  <si>
    <t>Strandman FIN</t>
  </si>
  <si>
    <t>Sturrus NED</t>
  </si>
  <si>
    <t>Tomko SVK</t>
  </si>
  <si>
    <t>Tuominen FIN</t>
  </si>
  <si>
    <t>Verove FRA</t>
  </si>
  <si>
    <t>Vulevic MNE</t>
  </si>
  <si>
    <t>BUL</t>
  </si>
  <si>
    <t>MNE</t>
  </si>
  <si>
    <t>Zemaitis LIT ind</t>
  </si>
  <si>
    <t>Beretta ITA</t>
  </si>
  <si>
    <t>vacat</t>
  </si>
  <si>
    <t>Brebic SRB</t>
  </si>
  <si>
    <t>Lazic SRB</t>
  </si>
  <si>
    <t>Chyba CZE</t>
  </si>
  <si>
    <t>Frison BEL</t>
  </si>
  <si>
    <t>Dimitrijevic SRB</t>
  </si>
  <si>
    <t>Ivanovic SRB</t>
  </si>
  <si>
    <t>Misic SRB</t>
  </si>
  <si>
    <t>SRB</t>
  </si>
  <si>
    <t>drużyny wg miejsc 1-14</t>
  </si>
  <si>
    <t>Konieczny Sz. POL</t>
  </si>
  <si>
    <t>Niksas LIT ind</t>
  </si>
  <si>
    <t>Tura 1 - środa - 28 VIII (10.00-13.00)</t>
  </si>
  <si>
    <t>Tura 2 - czwartek - 29 VIII (10.00-13.00)</t>
  </si>
  <si>
    <t>Tura 3 - piątek - 30 VIII (10.00-13.00)</t>
  </si>
  <si>
    <t>Tura 4 - sobota - 31 VIII (10.00-13.00)</t>
  </si>
  <si>
    <t>Tura 5 - niedziela - 1 IX (10.00-13.00)</t>
  </si>
  <si>
    <t>Gonzalez 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</si>
</sst>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  <font>
      <sz val="6"/>
      <name val="Arial CE"/>
      <charset val="238"/>
    </font>
    <font>
      <b/>
      <sz val="9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" fontId="2" fillId="5" borderId="2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" fontId="4" fillId="0" borderId="0" xfId="0" applyNumberFormat="1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164" fontId="4" fillId="4" borderId="2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1" fontId="4" fillId="3" borderId="2" xfId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 wrapText="1"/>
    </xf>
    <xf numFmtId="0" fontId="2" fillId="5" borderId="2" xfId="1" applyFont="1" applyFill="1" applyBorder="1" applyAlignment="1">
      <alignment horizontal="center" vertical="center"/>
    </xf>
    <xf numFmtId="164" fontId="4" fillId="5" borderId="2" xfId="1" applyNumberFormat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1" fontId="4" fillId="5" borderId="2" xfId="1" applyNumberFormat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164" fontId="4" fillId="4" borderId="2" xfId="1" applyNumberFormat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1" fontId="4" fillId="4" borderId="2" xfId="1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1" fontId="2" fillId="6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7"/>
  <sheetViews>
    <sheetView tabSelected="1" zoomScale="90" zoomScaleNormal="90" workbookViewId="0">
      <selection sqref="A1:AA1"/>
    </sheetView>
  </sheetViews>
  <sheetFormatPr defaultColWidth="9.140625" defaultRowHeight="11.25" x14ac:dyDescent="0.2"/>
  <cols>
    <col min="1" max="1" width="7.5703125" style="19" bestFit="1" customWidth="1"/>
    <col min="2" max="2" width="13.28515625" style="14" bestFit="1" customWidth="1"/>
    <col min="3" max="3" width="4" style="13" bestFit="1" customWidth="1"/>
    <col min="4" max="4" width="4.42578125" style="13" bestFit="1" customWidth="1"/>
    <col min="5" max="5" width="4.85546875" style="13" bestFit="1" customWidth="1"/>
    <col min="6" max="6" width="4.7109375" style="13" bestFit="1" customWidth="1"/>
    <col min="7" max="7" width="15.7109375" style="13" bestFit="1" customWidth="1"/>
    <col min="8" max="8" width="4" style="13" bestFit="1" customWidth="1"/>
    <col min="9" max="9" width="4.42578125" style="20" bestFit="1" customWidth="1"/>
    <col min="10" max="10" width="4.85546875" style="13" bestFit="1" customWidth="1"/>
    <col min="11" max="11" width="4.7109375" style="13" bestFit="1" customWidth="1"/>
    <col min="12" max="12" width="14.7109375" style="13" bestFit="1" customWidth="1"/>
    <col min="13" max="13" width="4" style="13" bestFit="1" customWidth="1"/>
    <col min="14" max="14" width="4.42578125" style="20" bestFit="1" customWidth="1"/>
    <col min="15" max="15" width="4.85546875" style="13" bestFit="1" customWidth="1"/>
    <col min="16" max="16" width="4.7109375" style="13" bestFit="1" customWidth="1"/>
    <col min="17" max="17" width="15.7109375" style="13" bestFit="1" customWidth="1"/>
    <col min="18" max="18" width="4" style="13" bestFit="1" customWidth="1"/>
    <col min="19" max="19" width="4.42578125" style="20" bestFit="1" customWidth="1"/>
    <col min="20" max="20" width="4.85546875" style="13" bestFit="1" customWidth="1"/>
    <col min="21" max="21" width="4.7109375" style="13" bestFit="1" customWidth="1"/>
    <col min="22" max="22" width="15" style="13" bestFit="1" customWidth="1"/>
    <col min="23" max="23" width="4" style="13" bestFit="1" customWidth="1"/>
    <col min="24" max="24" width="4.42578125" style="20" bestFit="1" customWidth="1"/>
    <col min="25" max="25" width="4.85546875" style="13" bestFit="1" customWidth="1"/>
    <col min="26" max="26" width="4.7109375" style="13" bestFit="1" customWidth="1"/>
    <col min="27" max="27" width="8.28515625" style="13" bestFit="1" customWidth="1"/>
    <col min="28" max="28" width="1.140625" style="13" customWidth="1"/>
    <col min="29" max="29" width="5.5703125" style="13" bestFit="1" customWidth="1"/>
    <col min="30" max="31" width="3.7109375" style="14" bestFit="1" customWidth="1"/>
    <col min="32" max="32" width="3.5703125" style="14" bestFit="1" customWidth="1"/>
    <col min="33" max="35" width="3.7109375" style="14" bestFit="1" customWidth="1"/>
    <col min="36" max="36" width="3.140625" style="14" bestFit="1" customWidth="1"/>
    <col min="37" max="37" width="3.85546875" style="14" bestFit="1" customWidth="1"/>
    <col min="38" max="38" width="3.7109375" style="14" bestFit="1" customWidth="1"/>
    <col min="39" max="39" width="3.85546875" style="14" bestFit="1" customWidth="1"/>
    <col min="40" max="40" width="3.7109375" style="14" bestFit="1" customWidth="1"/>
    <col min="41" max="41" width="3.85546875" style="14" bestFit="1" customWidth="1"/>
    <col min="42" max="42" width="3.7109375" style="14" bestFit="1" customWidth="1"/>
    <col min="43" max="43" width="3.85546875" style="14" bestFit="1" customWidth="1"/>
    <col min="44" max="44" width="3.140625" style="14" bestFit="1" customWidth="1"/>
    <col min="45" max="16384" width="9.140625" style="14"/>
  </cols>
  <sheetData>
    <row r="1" spans="1:44" customFormat="1" ht="15.75" x14ac:dyDescent="0.2">
      <c r="A1" s="58" t="s">
        <v>57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12"/>
      <c r="AC1" s="12"/>
      <c r="AD1" s="66" t="s">
        <v>56</v>
      </c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8"/>
    </row>
    <row r="2" spans="1:44" ht="12" customHeight="1" x14ac:dyDescent="0.2">
      <c r="A2" s="23" t="s">
        <v>8</v>
      </c>
      <c r="B2" s="59" t="s">
        <v>121</v>
      </c>
      <c r="C2" s="59"/>
      <c r="D2" s="59"/>
      <c r="E2" s="59"/>
      <c r="F2" s="59"/>
      <c r="G2" s="60" t="s">
        <v>122</v>
      </c>
      <c r="H2" s="60"/>
      <c r="I2" s="60"/>
      <c r="J2" s="60"/>
      <c r="K2" s="60"/>
      <c r="L2" s="60" t="s">
        <v>123</v>
      </c>
      <c r="M2" s="60"/>
      <c r="N2" s="60"/>
      <c r="O2" s="60"/>
      <c r="P2" s="60"/>
      <c r="Q2" s="60" t="s">
        <v>124</v>
      </c>
      <c r="R2" s="60"/>
      <c r="S2" s="60"/>
      <c r="T2" s="60"/>
      <c r="U2" s="60"/>
      <c r="V2" s="59" t="s">
        <v>125</v>
      </c>
      <c r="W2" s="59"/>
      <c r="X2" s="59"/>
      <c r="Y2" s="59"/>
      <c r="Z2" s="59"/>
      <c r="AA2" s="24" t="s">
        <v>9</v>
      </c>
      <c r="AD2" s="69" t="s">
        <v>118</v>
      </c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1"/>
    </row>
    <row r="3" spans="1:44" ht="12" customHeight="1" x14ac:dyDescent="0.2">
      <c r="A3" s="24" t="s">
        <v>14</v>
      </c>
      <c r="B3" s="25" t="s">
        <v>7</v>
      </c>
      <c r="C3" s="26" t="s">
        <v>0</v>
      </c>
      <c r="D3" s="26" t="s">
        <v>1</v>
      </c>
      <c r="E3" s="26" t="s">
        <v>2</v>
      </c>
      <c r="F3" s="26" t="s">
        <v>13</v>
      </c>
      <c r="G3" s="27" t="s">
        <v>7</v>
      </c>
      <c r="H3" s="26" t="s">
        <v>0</v>
      </c>
      <c r="I3" s="28" t="s">
        <v>1</v>
      </c>
      <c r="J3" s="26" t="s">
        <v>2</v>
      </c>
      <c r="K3" s="26" t="s">
        <v>13</v>
      </c>
      <c r="L3" s="27" t="s">
        <v>7</v>
      </c>
      <c r="M3" s="26" t="s">
        <v>0</v>
      </c>
      <c r="N3" s="28" t="s">
        <v>1</v>
      </c>
      <c r="O3" s="26" t="s">
        <v>2</v>
      </c>
      <c r="P3" s="26" t="s">
        <v>13</v>
      </c>
      <c r="Q3" s="25" t="s">
        <v>7</v>
      </c>
      <c r="R3" s="26" t="s">
        <v>0</v>
      </c>
      <c r="S3" s="28" t="s">
        <v>1</v>
      </c>
      <c r="T3" s="26" t="s">
        <v>2</v>
      </c>
      <c r="U3" s="26" t="s">
        <v>13</v>
      </c>
      <c r="V3" s="25" t="s">
        <v>7</v>
      </c>
      <c r="W3" s="26" t="s">
        <v>0</v>
      </c>
      <c r="X3" s="28" t="s">
        <v>1</v>
      </c>
      <c r="Y3" s="26" t="s">
        <v>2</v>
      </c>
      <c r="Z3" s="26" t="s">
        <v>13</v>
      </c>
      <c r="AA3" s="26" t="s">
        <v>10</v>
      </c>
      <c r="AD3" s="54" t="s">
        <v>48</v>
      </c>
      <c r="AE3" s="54" t="s">
        <v>45</v>
      </c>
      <c r="AF3" s="54" t="s">
        <v>50</v>
      </c>
      <c r="AG3" s="54" t="s">
        <v>46</v>
      </c>
      <c r="AH3" s="54" t="s">
        <v>51</v>
      </c>
      <c r="AI3" s="54" t="s">
        <v>49</v>
      </c>
      <c r="AJ3" s="54" t="s">
        <v>47</v>
      </c>
      <c r="AK3" s="54" t="s">
        <v>53</v>
      </c>
      <c r="AL3" s="54" t="s">
        <v>55</v>
      </c>
      <c r="AM3" s="54" t="s">
        <v>106</v>
      </c>
      <c r="AN3" s="54" t="s">
        <v>105</v>
      </c>
      <c r="AO3" s="54" t="s">
        <v>52</v>
      </c>
      <c r="AP3" s="54" t="s">
        <v>117</v>
      </c>
      <c r="AQ3" s="54" t="s">
        <v>54</v>
      </c>
      <c r="AR3" s="29" t="s">
        <v>18</v>
      </c>
    </row>
    <row r="4" spans="1:44" ht="12.95" customHeight="1" x14ac:dyDescent="0.2">
      <c r="A4" s="1">
        <v>1</v>
      </c>
      <c r="B4" s="30" t="s">
        <v>39</v>
      </c>
      <c r="C4" s="31">
        <v>1</v>
      </c>
      <c r="D4" s="32">
        <v>34.1</v>
      </c>
      <c r="E4" s="33">
        <v>1150</v>
      </c>
      <c r="F4" s="34">
        <v>7</v>
      </c>
      <c r="G4" s="30" t="s">
        <v>103</v>
      </c>
      <c r="H4" s="31">
        <v>0</v>
      </c>
      <c r="I4" s="32"/>
      <c r="J4" s="33">
        <v>0</v>
      </c>
      <c r="K4" s="34">
        <v>15</v>
      </c>
      <c r="L4" s="30" t="s">
        <v>109</v>
      </c>
      <c r="M4" s="31"/>
      <c r="N4" s="32"/>
      <c r="O4" s="33"/>
      <c r="P4" s="34"/>
      <c r="Q4" s="30" t="s">
        <v>68</v>
      </c>
      <c r="R4" s="31">
        <v>1</v>
      </c>
      <c r="S4" s="32">
        <v>22.5</v>
      </c>
      <c r="T4" s="33">
        <v>790</v>
      </c>
      <c r="U4" s="34">
        <v>13</v>
      </c>
      <c r="V4" s="30" t="s">
        <v>40</v>
      </c>
      <c r="W4" s="31">
        <v>3</v>
      </c>
      <c r="X4" s="32">
        <v>27.6</v>
      </c>
      <c r="Y4" s="33">
        <v>2700</v>
      </c>
      <c r="Z4" s="34">
        <v>4</v>
      </c>
      <c r="AA4" s="35">
        <f>SUM(C4,H4,M4,R4,W4)</f>
        <v>5</v>
      </c>
      <c r="AC4" s="7" t="s">
        <v>19</v>
      </c>
      <c r="AD4" s="1">
        <v>3</v>
      </c>
      <c r="AE4" s="1">
        <v>1</v>
      </c>
      <c r="AF4" s="1">
        <v>2</v>
      </c>
      <c r="AG4" s="1">
        <v>4</v>
      </c>
      <c r="AH4" s="1">
        <v>3</v>
      </c>
      <c r="AI4" s="1">
        <v>1</v>
      </c>
      <c r="AJ4" s="1">
        <v>4</v>
      </c>
      <c r="AK4" s="1">
        <v>1</v>
      </c>
      <c r="AL4" s="1">
        <v>2</v>
      </c>
      <c r="AM4" s="1">
        <v>2</v>
      </c>
      <c r="AN4" s="1"/>
      <c r="AO4" s="1"/>
      <c r="AP4" s="1">
        <v>3</v>
      </c>
      <c r="AQ4" s="1"/>
      <c r="AR4" s="4">
        <f>SUM(AD4:AQ4)/14</f>
        <v>1.8571428571428572</v>
      </c>
    </row>
    <row r="5" spans="1:44" ht="12.95" customHeight="1" x14ac:dyDescent="0.2">
      <c r="A5" s="1">
        <v>2</v>
      </c>
      <c r="B5" s="30" t="s">
        <v>78</v>
      </c>
      <c r="C5" s="31">
        <v>1</v>
      </c>
      <c r="D5" s="32">
        <v>21.9</v>
      </c>
      <c r="E5" s="33">
        <v>760</v>
      </c>
      <c r="F5" s="34">
        <v>9</v>
      </c>
      <c r="G5" s="30" t="s">
        <v>82</v>
      </c>
      <c r="H5" s="31">
        <v>0</v>
      </c>
      <c r="I5" s="32"/>
      <c r="J5" s="33">
        <v>0</v>
      </c>
      <c r="K5" s="34">
        <v>15</v>
      </c>
      <c r="L5" s="30" t="s">
        <v>61</v>
      </c>
      <c r="M5" s="31">
        <v>0</v>
      </c>
      <c r="N5" s="32"/>
      <c r="O5" s="33">
        <v>0</v>
      </c>
      <c r="P5" s="34">
        <v>15</v>
      </c>
      <c r="Q5" s="30" t="s">
        <v>99</v>
      </c>
      <c r="R5" s="31">
        <v>3</v>
      </c>
      <c r="S5" s="32">
        <v>27.1</v>
      </c>
      <c r="T5" s="33">
        <v>2610</v>
      </c>
      <c r="U5" s="34">
        <v>7</v>
      </c>
      <c r="V5" s="30" t="s">
        <v>67</v>
      </c>
      <c r="W5" s="31">
        <v>2</v>
      </c>
      <c r="X5" s="32">
        <v>24.3</v>
      </c>
      <c r="Y5" s="33">
        <v>1640</v>
      </c>
      <c r="Z5" s="34">
        <v>9</v>
      </c>
      <c r="AA5" s="35">
        <f>SUM(C5,H5,M5,R5,W5)</f>
        <v>6</v>
      </c>
      <c r="AC5" s="7" t="s">
        <v>21</v>
      </c>
      <c r="AD5" s="1"/>
      <c r="AE5" s="1">
        <v>2</v>
      </c>
      <c r="AF5" s="1">
        <v>2</v>
      </c>
      <c r="AG5" s="1"/>
      <c r="AH5" s="1"/>
      <c r="AI5" s="1">
        <v>1</v>
      </c>
      <c r="AJ5" s="1"/>
      <c r="AK5" s="1">
        <v>2</v>
      </c>
      <c r="AL5" s="1">
        <v>1</v>
      </c>
      <c r="AM5" s="1">
        <v>1</v>
      </c>
      <c r="AN5" s="1"/>
      <c r="AO5" s="1">
        <v>1</v>
      </c>
      <c r="AP5" s="1">
        <v>1</v>
      </c>
      <c r="AQ5" s="1">
        <v>2</v>
      </c>
      <c r="AR5" s="4">
        <f t="shared" ref="AR5:AR6" si="0">SUM(AD5:AQ5)/14</f>
        <v>0.9285714285714286</v>
      </c>
    </row>
    <row r="6" spans="1:44" ht="12.95" customHeight="1" x14ac:dyDescent="0.2">
      <c r="A6" s="2">
        <v>3</v>
      </c>
      <c r="B6" s="36" t="s">
        <v>80</v>
      </c>
      <c r="C6" s="37">
        <v>0</v>
      </c>
      <c r="D6" s="38"/>
      <c r="E6" s="39">
        <v>0</v>
      </c>
      <c r="F6" s="40">
        <v>15</v>
      </c>
      <c r="G6" s="36" t="s">
        <v>110</v>
      </c>
      <c r="H6" s="37">
        <v>0</v>
      </c>
      <c r="I6" s="38"/>
      <c r="J6" s="39">
        <v>0</v>
      </c>
      <c r="K6" s="40">
        <v>15</v>
      </c>
      <c r="L6" s="36" t="s">
        <v>65</v>
      </c>
      <c r="M6" s="37">
        <v>0</v>
      </c>
      <c r="N6" s="38"/>
      <c r="O6" s="39">
        <v>0</v>
      </c>
      <c r="P6" s="40">
        <v>15</v>
      </c>
      <c r="Q6" s="36" t="s">
        <v>33</v>
      </c>
      <c r="R6" s="37">
        <v>3</v>
      </c>
      <c r="S6" s="38">
        <v>41.8</v>
      </c>
      <c r="T6" s="39">
        <v>3600</v>
      </c>
      <c r="U6" s="40">
        <v>5</v>
      </c>
      <c r="V6" s="36" t="s">
        <v>112</v>
      </c>
      <c r="W6" s="37">
        <v>1</v>
      </c>
      <c r="X6" s="38">
        <v>20.3</v>
      </c>
      <c r="Y6" s="39">
        <v>730</v>
      </c>
      <c r="Z6" s="40">
        <v>11</v>
      </c>
      <c r="AA6" s="9">
        <f t="shared" ref="AA6:AA19" si="1">SUM(C6,H6,M6,R6,W6)</f>
        <v>4</v>
      </c>
      <c r="AC6" s="7" t="s">
        <v>20</v>
      </c>
      <c r="AD6" s="1">
        <v>2</v>
      </c>
      <c r="AE6" s="1">
        <v>2</v>
      </c>
      <c r="AF6" s="1"/>
      <c r="AG6" s="1">
        <v>1</v>
      </c>
      <c r="AH6" s="1">
        <v>2</v>
      </c>
      <c r="AI6" s="1">
        <v>2</v>
      </c>
      <c r="AJ6" s="1"/>
      <c r="AK6" s="1">
        <v>1</v>
      </c>
      <c r="AL6" s="1">
        <v>2</v>
      </c>
      <c r="AM6" s="1">
        <v>2</v>
      </c>
      <c r="AN6" s="1">
        <v>4</v>
      </c>
      <c r="AO6" s="1">
        <v>4</v>
      </c>
      <c r="AP6" s="1">
        <v>1</v>
      </c>
      <c r="AQ6" s="1">
        <v>2</v>
      </c>
      <c r="AR6" s="4">
        <f t="shared" si="0"/>
        <v>1.7857142857142858</v>
      </c>
    </row>
    <row r="7" spans="1:44" ht="12.95" customHeight="1" x14ac:dyDescent="0.2">
      <c r="A7" s="2">
        <v>4</v>
      </c>
      <c r="B7" s="36" t="s">
        <v>97</v>
      </c>
      <c r="C7" s="37">
        <v>0</v>
      </c>
      <c r="D7" s="38"/>
      <c r="E7" s="39">
        <v>0</v>
      </c>
      <c r="F7" s="40">
        <v>15</v>
      </c>
      <c r="G7" s="36" t="s">
        <v>119</v>
      </c>
      <c r="H7" s="37">
        <v>10</v>
      </c>
      <c r="I7" s="38">
        <v>26.1</v>
      </c>
      <c r="J7" s="39">
        <v>8140</v>
      </c>
      <c r="K7" s="40">
        <v>2</v>
      </c>
      <c r="L7" s="36" t="s">
        <v>83</v>
      </c>
      <c r="M7" s="37">
        <v>5</v>
      </c>
      <c r="N7" s="38">
        <v>21.8</v>
      </c>
      <c r="O7" s="39">
        <v>3680</v>
      </c>
      <c r="P7" s="40">
        <v>4</v>
      </c>
      <c r="Q7" s="36" t="s">
        <v>70</v>
      </c>
      <c r="R7" s="37">
        <v>3</v>
      </c>
      <c r="S7" s="38">
        <v>35.799999999999997</v>
      </c>
      <c r="T7" s="39">
        <v>3420</v>
      </c>
      <c r="U7" s="40">
        <v>5</v>
      </c>
      <c r="V7" s="36" t="s">
        <v>109</v>
      </c>
      <c r="W7" s="37"/>
      <c r="X7" s="38"/>
      <c r="Y7" s="39"/>
      <c r="Z7" s="40"/>
      <c r="AA7" s="9">
        <f t="shared" si="1"/>
        <v>18</v>
      </c>
      <c r="AC7" s="7"/>
      <c r="AD7" s="72" t="s">
        <v>27</v>
      </c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4"/>
    </row>
    <row r="8" spans="1:44" ht="12.95" customHeight="1" x14ac:dyDescent="0.2">
      <c r="A8" s="1">
        <v>5</v>
      </c>
      <c r="B8" s="30" t="s">
        <v>111</v>
      </c>
      <c r="C8" s="31">
        <v>0</v>
      </c>
      <c r="D8" s="32"/>
      <c r="E8" s="33">
        <v>0</v>
      </c>
      <c r="F8" s="34">
        <v>15</v>
      </c>
      <c r="G8" s="30" t="s">
        <v>64</v>
      </c>
      <c r="H8" s="31">
        <v>8</v>
      </c>
      <c r="I8" s="32">
        <v>34.4</v>
      </c>
      <c r="J8" s="33">
        <v>8390</v>
      </c>
      <c r="K8" s="34">
        <v>1</v>
      </c>
      <c r="L8" s="30" t="s">
        <v>77</v>
      </c>
      <c r="M8" s="31">
        <v>2</v>
      </c>
      <c r="N8" s="32">
        <v>21.2</v>
      </c>
      <c r="O8" s="33">
        <v>1490</v>
      </c>
      <c r="P8" s="34">
        <v>10</v>
      </c>
      <c r="Q8" s="30" t="s">
        <v>90</v>
      </c>
      <c r="R8" s="31">
        <v>2</v>
      </c>
      <c r="S8" s="32">
        <v>33.700000000000003</v>
      </c>
      <c r="T8" s="33">
        <v>2090</v>
      </c>
      <c r="U8" s="34">
        <v>10</v>
      </c>
      <c r="V8" s="30" t="s">
        <v>76</v>
      </c>
      <c r="W8" s="31">
        <v>2</v>
      </c>
      <c r="X8" s="32">
        <v>25</v>
      </c>
      <c r="Y8" s="33">
        <v>1670</v>
      </c>
      <c r="Z8" s="34">
        <v>7</v>
      </c>
      <c r="AA8" s="35">
        <f t="shared" si="1"/>
        <v>14</v>
      </c>
      <c r="AC8" s="7"/>
      <c r="AD8" s="72" t="s">
        <v>26</v>
      </c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4"/>
    </row>
    <row r="9" spans="1:44" ht="12.95" customHeight="1" x14ac:dyDescent="0.2">
      <c r="A9" s="1">
        <v>6</v>
      </c>
      <c r="B9" s="30" t="s">
        <v>88</v>
      </c>
      <c r="C9" s="31">
        <v>0</v>
      </c>
      <c r="D9" s="32"/>
      <c r="E9" s="33">
        <v>0</v>
      </c>
      <c r="F9" s="34">
        <v>15</v>
      </c>
      <c r="G9" s="30" t="s">
        <v>29</v>
      </c>
      <c r="H9" s="31">
        <v>4</v>
      </c>
      <c r="I9" s="32">
        <v>33.799999999999997</v>
      </c>
      <c r="J9" s="33">
        <v>4450</v>
      </c>
      <c r="K9" s="34">
        <v>3</v>
      </c>
      <c r="L9" s="30" t="s">
        <v>34</v>
      </c>
      <c r="M9" s="31">
        <v>2</v>
      </c>
      <c r="N9" s="32">
        <v>21.6</v>
      </c>
      <c r="O9" s="33">
        <v>1520</v>
      </c>
      <c r="P9" s="34">
        <v>9</v>
      </c>
      <c r="Q9" s="30" t="s">
        <v>75</v>
      </c>
      <c r="R9" s="31">
        <v>3</v>
      </c>
      <c r="S9" s="32">
        <v>22.2</v>
      </c>
      <c r="T9" s="33">
        <v>2280</v>
      </c>
      <c r="U9" s="34">
        <v>8</v>
      </c>
      <c r="V9" s="30" t="s">
        <v>71</v>
      </c>
      <c r="W9" s="31">
        <v>5</v>
      </c>
      <c r="X9" s="32">
        <v>26.1</v>
      </c>
      <c r="Y9" s="33">
        <v>4070</v>
      </c>
      <c r="Z9" s="34">
        <v>1</v>
      </c>
      <c r="AA9" s="35">
        <f t="shared" si="1"/>
        <v>14</v>
      </c>
      <c r="AC9" s="7" t="s">
        <v>22</v>
      </c>
      <c r="AD9" s="2">
        <f>SUM(AD4)*2+(AD5)</f>
        <v>6</v>
      </c>
      <c r="AE9" s="2">
        <f t="shared" ref="AE9:AJ9" si="2">SUM(AE4)*2+(AE5)</f>
        <v>4</v>
      </c>
      <c r="AF9" s="2">
        <f t="shared" si="2"/>
        <v>6</v>
      </c>
      <c r="AG9" s="2">
        <f t="shared" si="2"/>
        <v>8</v>
      </c>
      <c r="AH9" s="2">
        <f t="shared" si="2"/>
        <v>6</v>
      </c>
      <c r="AI9" s="2">
        <f t="shared" si="2"/>
        <v>3</v>
      </c>
      <c r="AJ9" s="2">
        <f t="shared" si="2"/>
        <v>8</v>
      </c>
      <c r="AK9" s="2">
        <f>SUM(AK4)*2+(AK5)</f>
        <v>4</v>
      </c>
      <c r="AL9" s="2">
        <f t="shared" ref="AL9:AQ9" si="3">SUM(AL4)*2+(AL5)</f>
        <v>5</v>
      </c>
      <c r="AM9" s="2">
        <f t="shared" si="3"/>
        <v>5</v>
      </c>
      <c r="AN9" s="2">
        <f t="shared" si="3"/>
        <v>0</v>
      </c>
      <c r="AO9" s="2">
        <f t="shared" si="3"/>
        <v>1</v>
      </c>
      <c r="AP9" s="2">
        <f t="shared" si="3"/>
        <v>7</v>
      </c>
      <c r="AQ9" s="2">
        <f t="shared" si="3"/>
        <v>2</v>
      </c>
      <c r="AR9" s="4">
        <f>SUM(AD9:AQ9)/14</f>
        <v>4.6428571428571432</v>
      </c>
    </row>
    <row r="10" spans="1:44" ht="12.95" customHeight="1" x14ac:dyDescent="0.2">
      <c r="A10" s="2">
        <v>7</v>
      </c>
      <c r="B10" s="36" t="s">
        <v>93</v>
      </c>
      <c r="C10" s="37">
        <v>1</v>
      </c>
      <c r="D10" s="38">
        <v>22.3</v>
      </c>
      <c r="E10" s="39">
        <v>790</v>
      </c>
      <c r="F10" s="40">
        <v>8</v>
      </c>
      <c r="G10" s="36" t="s">
        <v>98</v>
      </c>
      <c r="H10" s="37">
        <v>0</v>
      </c>
      <c r="I10" s="38"/>
      <c r="J10" s="39">
        <v>0</v>
      </c>
      <c r="K10" s="40">
        <v>15</v>
      </c>
      <c r="L10" s="36" t="s">
        <v>114</v>
      </c>
      <c r="M10" s="37">
        <v>3</v>
      </c>
      <c r="N10" s="38">
        <v>33.6</v>
      </c>
      <c r="O10" s="39">
        <v>2880</v>
      </c>
      <c r="P10" s="40">
        <v>6</v>
      </c>
      <c r="Q10" s="36" t="s">
        <v>81</v>
      </c>
      <c r="R10" s="37">
        <v>9</v>
      </c>
      <c r="S10" s="38">
        <v>26.5</v>
      </c>
      <c r="T10" s="39">
        <v>7200</v>
      </c>
      <c r="U10" s="40">
        <v>1</v>
      </c>
      <c r="V10" s="36" t="s">
        <v>60</v>
      </c>
      <c r="W10" s="37">
        <v>4</v>
      </c>
      <c r="X10" s="38">
        <v>25.5</v>
      </c>
      <c r="Y10" s="39">
        <v>3130</v>
      </c>
      <c r="Z10" s="40">
        <v>3</v>
      </c>
      <c r="AA10" s="9">
        <f t="shared" si="1"/>
        <v>17</v>
      </c>
      <c r="AC10" s="8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5"/>
    </row>
    <row r="11" spans="1:44" ht="12.95" customHeight="1" x14ac:dyDescent="0.2">
      <c r="A11" s="2">
        <v>8</v>
      </c>
      <c r="B11" s="36" t="s">
        <v>107</v>
      </c>
      <c r="C11" s="37">
        <v>1</v>
      </c>
      <c r="D11" s="38">
        <v>20.5</v>
      </c>
      <c r="E11" s="39">
        <v>730</v>
      </c>
      <c r="F11" s="40">
        <v>11</v>
      </c>
      <c r="G11" s="36" t="s">
        <v>96</v>
      </c>
      <c r="H11" s="37">
        <v>4</v>
      </c>
      <c r="I11" s="38">
        <v>28.2</v>
      </c>
      <c r="J11" s="39">
        <v>3280</v>
      </c>
      <c r="K11" s="40">
        <v>5</v>
      </c>
      <c r="L11" s="36" t="s">
        <v>66</v>
      </c>
      <c r="M11" s="37">
        <v>1</v>
      </c>
      <c r="N11" s="38">
        <v>21.5</v>
      </c>
      <c r="O11" s="39">
        <v>730</v>
      </c>
      <c r="P11" s="40">
        <v>12</v>
      </c>
      <c r="Q11" s="36" t="s">
        <v>87</v>
      </c>
      <c r="R11" s="37">
        <v>7</v>
      </c>
      <c r="S11" s="38">
        <v>24.7</v>
      </c>
      <c r="T11" s="39">
        <v>5560</v>
      </c>
      <c r="U11" s="40">
        <v>2</v>
      </c>
      <c r="V11" s="36" t="s">
        <v>36</v>
      </c>
      <c r="W11" s="37">
        <v>2</v>
      </c>
      <c r="X11" s="38">
        <v>27.2</v>
      </c>
      <c r="Y11" s="39">
        <v>1670</v>
      </c>
      <c r="Z11" s="40">
        <v>8</v>
      </c>
      <c r="AA11" s="9">
        <v>16</v>
      </c>
      <c r="AC11" s="8"/>
      <c r="AD11" s="69" t="s">
        <v>24</v>
      </c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1"/>
    </row>
    <row r="12" spans="1:44" ht="12.95" customHeight="1" x14ac:dyDescent="0.2">
      <c r="A12" s="1">
        <v>9</v>
      </c>
      <c r="B12" s="30" t="s">
        <v>108</v>
      </c>
      <c r="C12" s="31">
        <v>2</v>
      </c>
      <c r="D12" s="32">
        <v>21.4</v>
      </c>
      <c r="E12" s="33">
        <v>1520</v>
      </c>
      <c r="F12" s="34">
        <v>6</v>
      </c>
      <c r="G12" s="30" t="s">
        <v>94</v>
      </c>
      <c r="H12" s="31">
        <v>0</v>
      </c>
      <c r="I12" s="32"/>
      <c r="J12" s="33">
        <v>0</v>
      </c>
      <c r="K12" s="34">
        <v>15</v>
      </c>
      <c r="L12" s="30" t="s">
        <v>100</v>
      </c>
      <c r="M12" s="31">
        <v>3</v>
      </c>
      <c r="N12" s="32">
        <v>23.8</v>
      </c>
      <c r="O12" s="33">
        <v>2310</v>
      </c>
      <c r="P12" s="34">
        <v>8</v>
      </c>
      <c r="Q12" s="30" t="s">
        <v>115</v>
      </c>
      <c r="R12" s="31">
        <v>4</v>
      </c>
      <c r="S12" s="32">
        <v>26.6</v>
      </c>
      <c r="T12" s="33">
        <v>3400</v>
      </c>
      <c r="U12" s="34">
        <v>6</v>
      </c>
      <c r="V12" s="30" t="s">
        <v>28</v>
      </c>
      <c r="W12" s="31">
        <v>3</v>
      </c>
      <c r="X12" s="32">
        <v>29</v>
      </c>
      <c r="Y12" s="33">
        <v>2610</v>
      </c>
      <c r="Z12" s="34">
        <v>5</v>
      </c>
      <c r="AA12" s="35">
        <f t="shared" si="1"/>
        <v>12</v>
      </c>
      <c r="AC12" s="8"/>
      <c r="AD12" s="54" t="s">
        <v>48</v>
      </c>
      <c r="AE12" s="54" t="s">
        <v>45</v>
      </c>
      <c r="AF12" s="54" t="s">
        <v>50</v>
      </c>
      <c r="AG12" s="54" t="s">
        <v>46</v>
      </c>
      <c r="AH12" s="54" t="s">
        <v>51</v>
      </c>
      <c r="AI12" s="54" t="s">
        <v>49</v>
      </c>
      <c r="AJ12" s="54" t="s">
        <v>47</v>
      </c>
      <c r="AK12" s="54" t="s">
        <v>53</v>
      </c>
      <c r="AL12" s="54" t="s">
        <v>55</v>
      </c>
      <c r="AM12" s="54" t="s">
        <v>106</v>
      </c>
      <c r="AN12" s="54" t="s">
        <v>105</v>
      </c>
      <c r="AO12" s="54" t="s">
        <v>52</v>
      </c>
      <c r="AP12" s="54" t="s">
        <v>117</v>
      </c>
      <c r="AQ12" s="54" t="s">
        <v>54</v>
      </c>
      <c r="AR12" s="29" t="s">
        <v>18</v>
      </c>
    </row>
    <row r="13" spans="1:44" ht="12.95" customHeight="1" x14ac:dyDescent="0.2">
      <c r="A13" s="1">
        <v>10</v>
      </c>
      <c r="B13" s="30" t="s">
        <v>89</v>
      </c>
      <c r="C13" s="31">
        <v>3</v>
      </c>
      <c r="D13" s="32">
        <v>30.8</v>
      </c>
      <c r="E13" s="33">
        <v>2520</v>
      </c>
      <c r="F13" s="34">
        <v>4</v>
      </c>
      <c r="G13" s="30" t="s">
        <v>72</v>
      </c>
      <c r="H13" s="31">
        <v>5</v>
      </c>
      <c r="I13" s="32">
        <v>25.6</v>
      </c>
      <c r="J13" s="33">
        <v>4010</v>
      </c>
      <c r="K13" s="34">
        <v>4</v>
      </c>
      <c r="L13" s="30" t="s">
        <v>95</v>
      </c>
      <c r="M13" s="31">
        <v>4</v>
      </c>
      <c r="N13" s="32">
        <v>26.2</v>
      </c>
      <c r="O13" s="33">
        <v>3280</v>
      </c>
      <c r="P13" s="34">
        <v>5</v>
      </c>
      <c r="Q13" s="30" t="s">
        <v>31</v>
      </c>
      <c r="R13" s="31">
        <v>1</v>
      </c>
      <c r="S13" s="32">
        <v>24.3</v>
      </c>
      <c r="T13" s="33">
        <v>850</v>
      </c>
      <c r="U13" s="34">
        <v>12</v>
      </c>
      <c r="V13" s="30" t="s">
        <v>62</v>
      </c>
      <c r="W13" s="31">
        <v>0</v>
      </c>
      <c r="X13" s="32"/>
      <c r="Y13" s="33">
        <v>0</v>
      </c>
      <c r="Z13" s="34">
        <v>15</v>
      </c>
      <c r="AA13" s="35">
        <f t="shared" si="1"/>
        <v>13</v>
      </c>
      <c r="AC13" s="7" t="s">
        <v>23</v>
      </c>
      <c r="AD13" s="1">
        <v>27</v>
      </c>
      <c r="AE13" s="1">
        <v>8</v>
      </c>
      <c r="AF13" s="1">
        <v>16</v>
      </c>
      <c r="AG13" s="1">
        <v>19</v>
      </c>
      <c r="AH13" s="1">
        <v>15</v>
      </c>
      <c r="AI13" s="1">
        <v>9</v>
      </c>
      <c r="AJ13" s="1">
        <v>26</v>
      </c>
      <c r="AK13" s="1">
        <v>19</v>
      </c>
      <c r="AL13" s="1">
        <v>11</v>
      </c>
      <c r="AM13" s="1">
        <v>6</v>
      </c>
      <c r="AN13" s="1">
        <v>7</v>
      </c>
      <c r="AO13" s="1">
        <v>4</v>
      </c>
      <c r="AP13" s="1">
        <v>8</v>
      </c>
      <c r="AQ13" s="1">
        <v>7</v>
      </c>
      <c r="AR13" s="4">
        <f>SUM(AD13:AQ13)/14</f>
        <v>13</v>
      </c>
    </row>
    <row r="14" spans="1:44" ht="12.95" customHeight="1" x14ac:dyDescent="0.2">
      <c r="A14" s="2">
        <v>11</v>
      </c>
      <c r="B14" s="36" t="s">
        <v>43</v>
      </c>
      <c r="C14" s="37">
        <v>6</v>
      </c>
      <c r="D14" s="38">
        <v>26.1</v>
      </c>
      <c r="E14" s="39">
        <v>4830</v>
      </c>
      <c r="F14" s="40">
        <v>3</v>
      </c>
      <c r="G14" s="36" t="s">
        <v>91</v>
      </c>
      <c r="H14" s="37">
        <v>3</v>
      </c>
      <c r="I14" s="38">
        <v>21.8</v>
      </c>
      <c r="J14" s="39">
        <v>2220</v>
      </c>
      <c r="K14" s="40">
        <v>6</v>
      </c>
      <c r="L14" s="36" t="s">
        <v>92</v>
      </c>
      <c r="M14" s="37">
        <v>1</v>
      </c>
      <c r="N14" s="38">
        <v>33.299999999999997</v>
      </c>
      <c r="O14" s="39">
        <v>1120</v>
      </c>
      <c r="P14" s="40">
        <v>11</v>
      </c>
      <c r="Q14" s="36" t="s">
        <v>37</v>
      </c>
      <c r="R14" s="37">
        <v>5</v>
      </c>
      <c r="S14" s="38">
        <v>24.1</v>
      </c>
      <c r="T14" s="39">
        <v>3920</v>
      </c>
      <c r="U14" s="40">
        <v>3</v>
      </c>
      <c r="V14" s="36" t="s">
        <v>104</v>
      </c>
      <c r="W14" s="37">
        <v>3</v>
      </c>
      <c r="X14" s="38">
        <v>32.5</v>
      </c>
      <c r="Y14" s="39">
        <v>3210</v>
      </c>
      <c r="Z14" s="40">
        <v>2</v>
      </c>
      <c r="AA14" s="9">
        <f t="shared" si="1"/>
        <v>18</v>
      </c>
      <c r="AC14" s="7" t="s">
        <v>15</v>
      </c>
      <c r="AD14" s="1">
        <v>17</v>
      </c>
      <c r="AE14" s="1">
        <v>11</v>
      </c>
      <c r="AF14" s="1">
        <v>12</v>
      </c>
      <c r="AG14" s="1">
        <v>12</v>
      </c>
      <c r="AH14" s="1">
        <v>8</v>
      </c>
      <c r="AI14" s="1">
        <v>13</v>
      </c>
      <c r="AJ14" s="1">
        <v>8</v>
      </c>
      <c r="AK14" s="1">
        <v>17</v>
      </c>
      <c r="AL14" s="1">
        <v>12</v>
      </c>
      <c r="AM14" s="1">
        <v>10</v>
      </c>
      <c r="AN14" s="1">
        <v>12</v>
      </c>
      <c r="AO14" s="1">
        <v>8</v>
      </c>
      <c r="AP14" s="1">
        <v>12</v>
      </c>
      <c r="AQ14" s="1">
        <v>11</v>
      </c>
      <c r="AR14" s="4">
        <f>SUM(AD14:AQ14)/14</f>
        <v>11.642857142857142</v>
      </c>
    </row>
    <row r="15" spans="1:44" ht="12.95" customHeight="1" x14ac:dyDescent="0.2">
      <c r="A15" s="2">
        <v>12</v>
      </c>
      <c r="B15" s="36" t="s">
        <v>79</v>
      </c>
      <c r="C15" s="37">
        <v>7</v>
      </c>
      <c r="D15" s="38">
        <v>24.7</v>
      </c>
      <c r="E15" s="39">
        <v>5530</v>
      </c>
      <c r="F15" s="40">
        <v>2</v>
      </c>
      <c r="G15" s="36" t="s">
        <v>32</v>
      </c>
      <c r="H15" s="37">
        <v>2</v>
      </c>
      <c r="I15" s="38">
        <v>22.7</v>
      </c>
      <c r="J15" s="39">
        <v>1520</v>
      </c>
      <c r="K15" s="40">
        <v>7</v>
      </c>
      <c r="L15" s="36" t="s">
        <v>126</v>
      </c>
      <c r="M15" s="37">
        <v>3</v>
      </c>
      <c r="N15" s="38">
        <v>33</v>
      </c>
      <c r="O15" s="39">
        <v>2880</v>
      </c>
      <c r="P15" s="40">
        <v>7</v>
      </c>
      <c r="Q15" s="36" t="s">
        <v>101</v>
      </c>
      <c r="R15" s="37">
        <v>2</v>
      </c>
      <c r="S15" s="38">
        <v>25.7</v>
      </c>
      <c r="T15" s="39">
        <v>1610</v>
      </c>
      <c r="U15" s="40">
        <v>11</v>
      </c>
      <c r="V15" s="36" t="s">
        <v>73</v>
      </c>
      <c r="W15" s="37">
        <v>0</v>
      </c>
      <c r="X15" s="38"/>
      <c r="Y15" s="39">
        <v>0</v>
      </c>
      <c r="Z15" s="40">
        <v>15</v>
      </c>
      <c r="AA15" s="9">
        <f t="shared" si="1"/>
        <v>14</v>
      </c>
      <c r="AC15" s="16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5"/>
    </row>
    <row r="16" spans="1:44" ht="12.95" customHeight="1" x14ac:dyDescent="0.2">
      <c r="A16" s="1">
        <v>13</v>
      </c>
      <c r="B16" s="30" t="s">
        <v>84</v>
      </c>
      <c r="C16" s="31">
        <v>1</v>
      </c>
      <c r="D16" s="32">
        <v>21.2</v>
      </c>
      <c r="E16" s="33">
        <v>760</v>
      </c>
      <c r="F16" s="34">
        <v>10</v>
      </c>
      <c r="G16" s="30" t="s">
        <v>120</v>
      </c>
      <c r="H16" s="31">
        <v>0</v>
      </c>
      <c r="I16" s="32"/>
      <c r="J16" s="33">
        <v>0</v>
      </c>
      <c r="K16" s="34">
        <v>15</v>
      </c>
      <c r="L16" s="30" t="s">
        <v>102</v>
      </c>
      <c r="M16" s="31">
        <v>6</v>
      </c>
      <c r="N16" s="32">
        <v>30.2</v>
      </c>
      <c r="O16" s="33">
        <v>4980</v>
      </c>
      <c r="P16" s="34">
        <v>1</v>
      </c>
      <c r="Q16" s="30" t="s">
        <v>69</v>
      </c>
      <c r="R16" s="31">
        <v>3</v>
      </c>
      <c r="S16" s="32">
        <v>21.5</v>
      </c>
      <c r="T16" s="33">
        <v>2250</v>
      </c>
      <c r="U16" s="34">
        <v>9</v>
      </c>
      <c r="V16" s="30" t="s">
        <v>116</v>
      </c>
      <c r="W16" s="31">
        <v>1</v>
      </c>
      <c r="X16" s="32">
        <v>21.8</v>
      </c>
      <c r="Y16" s="33">
        <v>760</v>
      </c>
      <c r="Z16" s="34">
        <v>10</v>
      </c>
      <c r="AA16" s="35">
        <f t="shared" si="1"/>
        <v>11</v>
      </c>
      <c r="AC16" s="69" t="s">
        <v>25</v>
      </c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1"/>
    </row>
    <row r="17" spans="1:44" ht="12.95" customHeight="1" x14ac:dyDescent="0.2">
      <c r="A17" s="1">
        <v>14</v>
      </c>
      <c r="B17" s="30" t="s">
        <v>35</v>
      </c>
      <c r="C17" s="31">
        <v>2</v>
      </c>
      <c r="D17" s="32">
        <v>30.6</v>
      </c>
      <c r="E17" s="33">
        <v>1850</v>
      </c>
      <c r="F17" s="34">
        <v>5</v>
      </c>
      <c r="G17" s="30" t="s">
        <v>38</v>
      </c>
      <c r="H17" s="31">
        <v>1</v>
      </c>
      <c r="I17" s="32">
        <v>21.2</v>
      </c>
      <c r="J17" s="33">
        <v>760</v>
      </c>
      <c r="K17" s="34">
        <v>8</v>
      </c>
      <c r="L17" s="30" t="s">
        <v>44</v>
      </c>
      <c r="M17" s="31">
        <v>5</v>
      </c>
      <c r="N17" s="32">
        <v>28.6</v>
      </c>
      <c r="O17" s="33">
        <v>4130</v>
      </c>
      <c r="P17" s="34">
        <v>3</v>
      </c>
      <c r="Q17" s="30" t="s">
        <v>86</v>
      </c>
      <c r="R17" s="31">
        <v>0</v>
      </c>
      <c r="S17" s="32"/>
      <c r="T17" s="33">
        <v>0</v>
      </c>
      <c r="U17" s="34">
        <v>15</v>
      </c>
      <c r="V17" s="30" t="s">
        <v>30</v>
      </c>
      <c r="W17" s="31">
        <v>0</v>
      </c>
      <c r="X17" s="32"/>
      <c r="Y17" s="33">
        <v>0</v>
      </c>
      <c r="Z17" s="34">
        <v>15</v>
      </c>
      <c r="AA17" s="35">
        <f t="shared" si="1"/>
        <v>8</v>
      </c>
      <c r="AC17" s="10" t="s">
        <v>41</v>
      </c>
      <c r="AD17" s="54" t="s">
        <v>48</v>
      </c>
      <c r="AE17" s="54" t="s">
        <v>45</v>
      </c>
      <c r="AF17" s="54" t="s">
        <v>50</v>
      </c>
      <c r="AG17" s="54" t="s">
        <v>46</v>
      </c>
      <c r="AH17" s="54" t="s">
        <v>51</v>
      </c>
      <c r="AI17" s="54" t="s">
        <v>49</v>
      </c>
      <c r="AJ17" s="54" t="s">
        <v>47</v>
      </c>
      <c r="AK17" s="54" t="s">
        <v>53</v>
      </c>
      <c r="AL17" s="54" t="s">
        <v>55</v>
      </c>
      <c r="AM17" s="54" t="s">
        <v>106</v>
      </c>
      <c r="AN17" s="54" t="s">
        <v>105</v>
      </c>
      <c r="AO17" s="54" t="s">
        <v>52</v>
      </c>
      <c r="AP17" s="54" t="s">
        <v>117</v>
      </c>
      <c r="AQ17" s="54" t="s">
        <v>54</v>
      </c>
      <c r="AR17" s="29" t="s">
        <v>18</v>
      </c>
    </row>
    <row r="18" spans="1:44" ht="12.95" customHeight="1" x14ac:dyDescent="0.2">
      <c r="A18" s="2">
        <v>15</v>
      </c>
      <c r="B18" s="36" t="s">
        <v>74</v>
      </c>
      <c r="C18" s="37">
        <v>7</v>
      </c>
      <c r="D18" s="38">
        <v>34.200000000000003</v>
      </c>
      <c r="E18" s="39">
        <v>5830</v>
      </c>
      <c r="F18" s="40">
        <v>1</v>
      </c>
      <c r="G18" s="36" t="s">
        <v>63</v>
      </c>
      <c r="H18" s="37">
        <v>0</v>
      </c>
      <c r="I18" s="38"/>
      <c r="J18" s="39">
        <v>0</v>
      </c>
      <c r="K18" s="40">
        <v>15</v>
      </c>
      <c r="L18" s="36" t="s">
        <v>85</v>
      </c>
      <c r="M18" s="37">
        <v>4</v>
      </c>
      <c r="N18" s="38">
        <v>35.200000000000003</v>
      </c>
      <c r="O18" s="39">
        <v>4570</v>
      </c>
      <c r="P18" s="40">
        <v>2</v>
      </c>
      <c r="Q18" s="36" t="s">
        <v>109</v>
      </c>
      <c r="R18" s="37"/>
      <c r="S18" s="38"/>
      <c r="T18" s="39"/>
      <c r="U18" s="40"/>
      <c r="V18" s="36" t="s">
        <v>113</v>
      </c>
      <c r="W18" s="37">
        <v>3</v>
      </c>
      <c r="X18" s="38">
        <v>21.3</v>
      </c>
      <c r="Y18" s="39">
        <v>2190</v>
      </c>
      <c r="Z18" s="40">
        <v>6</v>
      </c>
      <c r="AA18" s="9">
        <f t="shared" si="1"/>
        <v>14</v>
      </c>
      <c r="AC18" s="11">
        <v>1</v>
      </c>
      <c r="AD18" s="1">
        <v>3</v>
      </c>
      <c r="AE18" s="1">
        <v>5</v>
      </c>
      <c r="AF18" s="1">
        <v>7</v>
      </c>
      <c r="AG18" s="1">
        <v>4</v>
      </c>
      <c r="AH18" s="1">
        <v>6</v>
      </c>
      <c r="AI18" s="1">
        <v>15</v>
      </c>
      <c r="AJ18" s="1">
        <v>1</v>
      </c>
      <c r="AK18" s="1">
        <v>2</v>
      </c>
      <c r="AL18" s="1">
        <v>9</v>
      </c>
      <c r="AM18" s="1">
        <v>15</v>
      </c>
      <c r="AN18" s="1">
        <v>10</v>
      </c>
      <c r="AO18" s="1">
        <v>15</v>
      </c>
      <c r="AP18" s="1">
        <v>15</v>
      </c>
      <c r="AQ18" s="1">
        <v>8</v>
      </c>
      <c r="AR18" s="4">
        <f>SUM(AD18:AQ18)/14</f>
        <v>8.2142857142857135</v>
      </c>
    </row>
    <row r="19" spans="1:44" ht="12.95" customHeight="1" x14ac:dyDescent="0.2">
      <c r="A19" s="2">
        <v>16</v>
      </c>
      <c r="B19" s="36" t="s">
        <v>109</v>
      </c>
      <c r="C19" s="37"/>
      <c r="D19" s="38"/>
      <c r="E19" s="39"/>
      <c r="F19" s="40"/>
      <c r="G19" s="36" t="s">
        <v>109</v>
      </c>
      <c r="H19" s="37"/>
      <c r="I19" s="38"/>
      <c r="J19" s="39"/>
      <c r="K19" s="40"/>
      <c r="L19" s="36" t="s">
        <v>109</v>
      </c>
      <c r="M19" s="37"/>
      <c r="N19" s="38"/>
      <c r="O19" s="39"/>
      <c r="P19" s="40"/>
      <c r="Q19" s="36" t="s">
        <v>109</v>
      </c>
      <c r="R19" s="37"/>
      <c r="S19" s="38"/>
      <c r="T19" s="39"/>
      <c r="U19" s="40"/>
      <c r="V19" s="36" t="s">
        <v>109</v>
      </c>
      <c r="W19" s="37"/>
      <c r="X19" s="38"/>
      <c r="Y19" s="39"/>
      <c r="Z19" s="40"/>
      <c r="AA19" s="9">
        <f t="shared" si="1"/>
        <v>0</v>
      </c>
      <c r="AC19" s="11">
        <v>2</v>
      </c>
      <c r="AD19" s="1">
        <v>2</v>
      </c>
      <c r="AE19" s="1">
        <v>15</v>
      </c>
      <c r="AF19" s="1">
        <v>6</v>
      </c>
      <c r="AG19" s="1">
        <v>1</v>
      </c>
      <c r="AH19" s="1">
        <v>8</v>
      </c>
      <c r="AI19" s="1">
        <v>3</v>
      </c>
      <c r="AJ19" s="1">
        <v>4</v>
      </c>
      <c r="AK19" s="1">
        <v>15</v>
      </c>
      <c r="AL19" s="1">
        <v>5</v>
      </c>
      <c r="AM19" s="1">
        <v>15</v>
      </c>
      <c r="AN19" s="1">
        <v>15</v>
      </c>
      <c r="AO19" s="1">
        <v>7</v>
      </c>
      <c r="AP19" s="1">
        <v>15</v>
      </c>
      <c r="AQ19" s="1">
        <v>15</v>
      </c>
      <c r="AR19" s="4">
        <f t="shared" ref="AR19:AR23" si="4">SUM(AD19:AQ19)/14</f>
        <v>9</v>
      </c>
    </row>
    <row r="20" spans="1:44" ht="12.95" customHeight="1" x14ac:dyDescent="0.2">
      <c r="A20" s="22"/>
      <c r="B20" s="55"/>
      <c r="C20" s="41"/>
      <c r="D20" s="42"/>
      <c r="E20" s="43"/>
      <c r="F20" s="44"/>
      <c r="G20" s="55"/>
      <c r="H20" s="41"/>
      <c r="I20" s="42"/>
      <c r="J20" s="43"/>
      <c r="K20" s="44"/>
      <c r="L20" s="55"/>
      <c r="M20" s="41"/>
      <c r="N20" s="42"/>
      <c r="O20" s="43"/>
      <c r="P20" s="44"/>
      <c r="Q20" s="55"/>
      <c r="R20" s="41"/>
      <c r="S20" s="42"/>
      <c r="T20" s="43"/>
      <c r="U20" s="44"/>
      <c r="V20" s="55"/>
      <c r="W20" s="41"/>
      <c r="X20" s="42"/>
      <c r="Y20" s="43"/>
      <c r="Z20" s="44"/>
      <c r="AA20" s="45"/>
      <c r="AC20" s="11">
        <v>3</v>
      </c>
      <c r="AD20" s="1">
        <v>3</v>
      </c>
      <c r="AE20" s="1">
        <v>11</v>
      </c>
      <c r="AF20" s="1">
        <v>10</v>
      </c>
      <c r="AG20" s="1">
        <v>7</v>
      </c>
      <c r="AH20" s="1">
        <v>4</v>
      </c>
      <c r="AI20" s="1">
        <v>15</v>
      </c>
      <c r="AJ20" s="1">
        <v>1</v>
      </c>
      <c r="AK20" s="1">
        <v>9</v>
      </c>
      <c r="AL20" s="1">
        <v>5</v>
      </c>
      <c r="AM20" s="1">
        <v>15</v>
      </c>
      <c r="AN20" s="1">
        <v>2</v>
      </c>
      <c r="AO20" s="1">
        <v>12</v>
      </c>
      <c r="AP20" s="1">
        <v>6</v>
      </c>
      <c r="AQ20" s="1">
        <v>8</v>
      </c>
      <c r="AR20" s="4">
        <f t="shared" si="4"/>
        <v>7.7142857142857144</v>
      </c>
    </row>
    <row r="21" spans="1:44" ht="12.95" customHeight="1" x14ac:dyDescent="0.2">
      <c r="A21" s="46"/>
      <c r="B21" s="55"/>
      <c r="C21" s="41"/>
      <c r="D21" s="42"/>
      <c r="E21" s="43"/>
      <c r="F21" s="44"/>
      <c r="G21" s="55"/>
      <c r="H21" s="41"/>
      <c r="I21" s="42"/>
      <c r="J21" s="43"/>
      <c r="K21" s="44"/>
      <c r="L21" s="55"/>
      <c r="M21" s="41"/>
      <c r="N21" s="42"/>
      <c r="O21" s="43"/>
      <c r="P21" s="44"/>
      <c r="Q21" s="55"/>
      <c r="R21" s="41"/>
      <c r="S21" s="42"/>
      <c r="T21" s="43"/>
      <c r="U21" s="44"/>
      <c r="V21" s="55"/>
      <c r="W21" s="41"/>
      <c r="X21" s="42"/>
      <c r="Y21" s="43"/>
      <c r="Z21" s="44"/>
      <c r="AA21" s="45"/>
      <c r="AC21" s="11">
        <v>4</v>
      </c>
      <c r="AD21" s="1">
        <v>8</v>
      </c>
      <c r="AE21" s="1">
        <v>5</v>
      </c>
      <c r="AF21" s="1">
        <v>1</v>
      </c>
      <c r="AG21" s="1">
        <v>13</v>
      </c>
      <c r="AH21" s="1">
        <v>3</v>
      </c>
      <c r="AI21" s="1">
        <v>11</v>
      </c>
      <c r="AJ21" s="1">
        <v>7</v>
      </c>
      <c r="AK21" s="1">
        <v>2</v>
      </c>
      <c r="AL21" s="1">
        <v>15</v>
      </c>
      <c r="AM21" s="1">
        <v>9</v>
      </c>
      <c r="AN21" s="1">
        <v>10</v>
      </c>
      <c r="AO21" s="1">
        <v>12</v>
      </c>
      <c r="AP21" s="1">
        <v>6</v>
      </c>
      <c r="AQ21" s="1">
        <v>5</v>
      </c>
      <c r="AR21" s="4">
        <f t="shared" si="4"/>
        <v>7.6428571428571432</v>
      </c>
    </row>
    <row r="22" spans="1:44" ht="12.95" customHeight="1" x14ac:dyDescent="0.2">
      <c r="A22" s="22"/>
      <c r="B22" s="55"/>
      <c r="C22" s="41"/>
      <c r="D22" s="42"/>
      <c r="E22" s="43"/>
      <c r="F22" s="44"/>
      <c r="G22" s="55"/>
      <c r="H22" s="41"/>
      <c r="I22" s="42"/>
      <c r="J22" s="43"/>
      <c r="K22" s="44"/>
      <c r="L22" s="55"/>
      <c r="M22" s="41"/>
      <c r="N22" s="42"/>
      <c r="O22" s="43"/>
      <c r="P22" s="44"/>
      <c r="Q22" s="55"/>
      <c r="R22" s="41"/>
      <c r="S22" s="42"/>
      <c r="T22" s="43"/>
      <c r="U22" s="44"/>
      <c r="V22" s="55"/>
      <c r="W22" s="41"/>
      <c r="X22" s="42"/>
      <c r="Y22" s="43"/>
      <c r="Z22" s="44"/>
      <c r="AA22" s="45"/>
      <c r="AC22" s="11">
        <v>5</v>
      </c>
      <c r="AD22" s="1">
        <v>4</v>
      </c>
      <c r="AE22" s="1">
        <v>8</v>
      </c>
      <c r="AF22" s="1">
        <v>11</v>
      </c>
      <c r="AG22" s="1">
        <v>3</v>
      </c>
      <c r="AH22" s="1">
        <v>9</v>
      </c>
      <c r="AI22" s="1">
        <v>5</v>
      </c>
      <c r="AJ22" s="1">
        <v>1</v>
      </c>
      <c r="AK22" s="1">
        <v>6</v>
      </c>
      <c r="AL22" s="1">
        <v>7</v>
      </c>
      <c r="AM22" s="1">
        <v>2</v>
      </c>
      <c r="AN22" s="1">
        <v>15</v>
      </c>
      <c r="AO22" s="1">
        <v>15</v>
      </c>
      <c r="AP22" s="1">
        <v>10</v>
      </c>
      <c r="AQ22" s="1">
        <v>15</v>
      </c>
      <c r="AR22" s="4">
        <f t="shared" si="4"/>
        <v>7.9285714285714288</v>
      </c>
    </row>
    <row r="23" spans="1:44" ht="12.95" customHeight="1" x14ac:dyDescent="0.2">
      <c r="A23" s="22"/>
      <c r="B23" s="55"/>
      <c r="C23" s="41"/>
      <c r="D23" s="42"/>
      <c r="E23" s="43"/>
      <c r="F23" s="44"/>
      <c r="G23" s="55"/>
      <c r="H23" s="41"/>
      <c r="I23" s="42"/>
      <c r="J23" s="43"/>
      <c r="K23" s="44"/>
      <c r="L23" s="55"/>
      <c r="M23" s="41"/>
      <c r="N23" s="42"/>
      <c r="O23" s="43"/>
      <c r="P23" s="44"/>
      <c r="Q23" s="55"/>
      <c r="R23" s="41"/>
      <c r="S23" s="42"/>
      <c r="T23" s="43"/>
      <c r="U23" s="44"/>
      <c r="V23" s="55"/>
      <c r="W23" s="41"/>
      <c r="X23" s="42"/>
      <c r="Y23" s="43"/>
      <c r="Z23" s="44"/>
      <c r="AA23" s="45"/>
      <c r="AC23" s="21" t="s">
        <v>42</v>
      </c>
      <c r="AD23" s="9">
        <f>SUM(AD18:AD22)</f>
        <v>20</v>
      </c>
      <c r="AE23" s="9">
        <f t="shared" ref="AE23:AJ23" si="5">SUM(AE18:AE22)</f>
        <v>44</v>
      </c>
      <c r="AF23" s="9">
        <f t="shared" si="5"/>
        <v>35</v>
      </c>
      <c r="AG23" s="9">
        <f t="shared" si="5"/>
        <v>28</v>
      </c>
      <c r="AH23" s="9">
        <f t="shared" si="5"/>
        <v>30</v>
      </c>
      <c r="AI23" s="9">
        <f t="shared" si="5"/>
        <v>49</v>
      </c>
      <c r="AJ23" s="9">
        <f t="shared" si="5"/>
        <v>14</v>
      </c>
      <c r="AK23" s="9">
        <f>SUM(AK18:AK22)</f>
        <v>34</v>
      </c>
      <c r="AL23" s="9">
        <f t="shared" ref="AL23:AQ23" si="6">SUM(AL18:AL22)</f>
        <v>41</v>
      </c>
      <c r="AM23" s="9">
        <f t="shared" si="6"/>
        <v>56</v>
      </c>
      <c r="AN23" s="9">
        <f t="shared" si="6"/>
        <v>52</v>
      </c>
      <c r="AO23" s="9">
        <f t="shared" si="6"/>
        <v>61</v>
      </c>
      <c r="AP23" s="9">
        <f t="shared" si="6"/>
        <v>52</v>
      </c>
      <c r="AQ23" s="9">
        <f t="shared" si="6"/>
        <v>51</v>
      </c>
      <c r="AR23" s="4">
        <f t="shared" si="4"/>
        <v>40.5</v>
      </c>
    </row>
    <row r="24" spans="1:44" s="17" customFormat="1" ht="12.95" customHeight="1" x14ac:dyDescent="0.2">
      <c r="A24" s="48" t="s">
        <v>58</v>
      </c>
      <c r="B24" s="56" t="s">
        <v>3</v>
      </c>
      <c r="C24" s="56"/>
      <c r="D24" s="56"/>
      <c r="E24" s="56"/>
      <c r="F24" s="56"/>
      <c r="G24" s="56" t="s">
        <v>6</v>
      </c>
      <c r="H24" s="56"/>
      <c r="I24" s="56"/>
      <c r="J24" s="56"/>
      <c r="K24" s="56"/>
      <c r="L24" s="56" t="s">
        <v>5</v>
      </c>
      <c r="M24" s="56"/>
      <c r="N24" s="56"/>
      <c r="O24" s="56"/>
      <c r="P24" s="56"/>
      <c r="Q24" s="56" t="s">
        <v>12</v>
      </c>
      <c r="R24" s="56"/>
      <c r="S24" s="56"/>
      <c r="T24" s="56"/>
      <c r="U24" s="56"/>
      <c r="V24" s="56" t="s">
        <v>11</v>
      </c>
      <c r="W24" s="56"/>
      <c r="X24" s="56"/>
      <c r="Y24" s="56"/>
      <c r="Z24" s="56"/>
      <c r="AA24" s="49" t="s">
        <v>17</v>
      </c>
      <c r="AB24" s="47"/>
      <c r="AC24" s="7"/>
      <c r="AD24" s="3"/>
      <c r="AE24" s="3"/>
      <c r="AF24" s="3"/>
      <c r="AG24" s="3"/>
      <c r="AH24" s="3"/>
      <c r="AI24" s="3"/>
      <c r="AJ24" s="3"/>
    </row>
    <row r="25" spans="1:44" s="17" customFormat="1" ht="12.95" customHeight="1" x14ac:dyDescent="0.2">
      <c r="A25" s="50">
        <v>2024</v>
      </c>
      <c r="B25" s="56" t="s">
        <v>4</v>
      </c>
      <c r="C25" s="56"/>
      <c r="D25" s="56"/>
      <c r="E25" s="56"/>
      <c r="F25" s="56"/>
      <c r="G25" s="56" t="s">
        <v>4</v>
      </c>
      <c r="H25" s="56"/>
      <c r="I25" s="56"/>
      <c r="J25" s="56"/>
      <c r="K25" s="56"/>
      <c r="L25" s="56" t="s">
        <v>4</v>
      </c>
      <c r="M25" s="56"/>
      <c r="N25" s="56"/>
      <c r="O25" s="56"/>
      <c r="P25" s="56"/>
      <c r="Q25" s="56" t="s">
        <v>4</v>
      </c>
      <c r="R25" s="56"/>
      <c r="S25" s="56"/>
      <c r="T25" s="56"/>
      <c r="U25" s="56"/>
      <c r="V25" s="56" t="s">
        <v>4</v>
      </c>
      <c r="W25" s="56"/>
      <c r="X25" s="56"/>
      <c r="Y25" s="56"/>
      <c r="Z25" s="56"/>
      <c r="AA25" s="51" t="s">
        <v>16</v>
      </c>
      <c r="AB25" s="61"/>
      <c r="AC25" s="62"/>
      <c r="AD25" s="6"/>
      <c r="AE25" s="6"/>
      <c r="AF25" s="6"/>
      <c r="AG25" s="6"/>
      <c r="AH25" s="6"/>
      <c r="AI25" s="6"/>
      <c r="AJ25" s="6"/>
    </row>
    <row r="26" spans="1:44" s="17" customFormat="1" ht="12.95" customHeight="1" x14ac:dyDescent="0.2">
      <c r="A26" s="52" t="s">
        <v>59</v>
      </c>
      <c r="B26" s="63">
        <f>SUM(C4:C19)</f>
        <v>32</v>
      </c>
      <c r="C26" s="64"/>
      <c r="D26" s="64"/>
      <c r="E26" s="64"/>
      <c r="F26" s="65"/>
      <c r="G26" s="57">
        <f>SUM(H4:H19)</f>
        <v>37</v>
      </c>
      <c r="H26" s="57"/>
      <c r="I26" s="57"/>
      <c r="J26" s="57"/>
      <c r="K26" s="57"/>
      <c r="L26" s="57">
        <f>SUM(M4:M19)</f>
        <v>39</v>
      </c>
      <c r="M26" s="57"/>
      <c r="N26" s="57"/>
      <c r="O26" s="57"/>
      <c r="P26" s="57"/>
      <c r="Q26" s="57">
        <f>SUM(R4:R23)</f>
        <v>46</v>
      </c>
      <c r="R26" s="57"/>
      <c r="S26" s="57"/>
      <c r="T26" s="57"/>
      <c r="U26" s="57"/>
      <c r="V26" s="57">
        <f>SUM(W4:W23)</f>
        <v>29</v>
      </c>
      <c r="W26" s="57"/>
      <c r="X26" s="57"/>
      <c r="Y26" s="57"/>
      <c r="Z26" s="57"/>
      <c r="AA26" s="53">
        <f>SUM(AA4:AA19)/64</f>
        <v>2.875</v>
      </c>
      <c r="AB26" s="18"/>
      <c r="AC26" s="6"/>
      <c r="AD26" s="6"/>
      <c r="AE26" s="6"/>
      <c r="AF26" s="6"/>
      <c r="AG26" s="6"/>
      <c r="AH26" s="6"/>
      <c r="AI26" s="6"/>
      <c r="AJ26" s="6"/>
    </row>
    <row r="27" spans="1:44" x14ac:dyDescent="0.2">
      <c r="A27" s="13"/>
    </row>
    <row r="28" spans="1:44" x14ac:dyDescent="0.2">
      <c r="A28" s="13"/>
    </row>
    <row r="29" spans="1:44" x14ac:dyDescent="0.2">
      <c r="A29" s="13"/>
    </row>
    <row r="30" spans="1:44" x14ac:dyDescent="0.2">
      <c r="A30" s="13"/>
    </row>
    <row r="31" spans="1:44" x14ac:dyDescent="0.2">
      <c r="A31" s="13"/>
    </row>
    <row r="32" spans="1:44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  <row r="39" spans="1:1" x14ac:dyDescent="0.2">
      <c r="A39" s="13"/>
    </row>
    <row r="40" spans="1:1" x14ac:dyDescent="0.2">
      <c r="A40" s="13"/>
    </row>
    <row r="41" spans="1:1" x14ac:dyDescent="0.2">
      <c r="A41" s="13"/>
    </row>
    <row r="42" spans="1:1" x14ac:dyDescent="0.2">
      <c r="A42" s="13"/>
    </row>
    <row r="43" spans="1:1" x14ac:dyDescent="0.2">
      <c r="A43" s="13"/>
    </row>
    <row r="44" spans="1:1" x14ac:dyDescent="0.2">
      <c r="A44" s="13"/>
    </row>
    <row r="45" spans="1:1" x14ac:dyDescent="0.2">
      <c r="A45" s="13"/>
    </row>
    <row r="46" spans="1:1" x14ac:dyDescent="0.2">
      <c r="A46" s="13"/>
    </row>
    <row r="47" spans="1:1" x14ac:dyDescent="0.2">
      <c r="A47" s="13"/>
    </row>
    <row r="48" spans="1:1" x14ac:dyDescent="0.2">
      <c r="A48" s="13"/>
    </row>
    <row r="49" spans="1:1" x14ac:dyDescent="0.2">
      <c r="A49" s="13"/>
    </row>
    <row r="50" spans="1:1" x14ac:dyDescent="0.2">
      <c r="A50" s="13"/>
    </row>
    <row r="51" spans="1:1" x14ac:dyDescent="0.2">
      <c r="A51" s="13"/>
    </row>
    <row r="52" spans="1:1" x14ac:dyDescent="0.2">
      <c r="A52" s="13"/>
    </row>
    <row r="53" spans="1:1" x14ac:dyDescent="0.2">
      <c r="A53" s="13"/>
    </row>
    <row r="54" spans="1:1" x14ac:dyDescent="0.2">
      <c r="A54" s="13"/>
    </row>
    <row r="55" spans="1:1" x14ac:dyDescent="0.2">
      <c r="A55" s="13"/>
    </row>
    <row r="56" spans="1:1" x14ac:dyDescent="0.2">
      <c r="A56" s="13"/>
    </row>
    <row r="57" spans="1:1" x14ac:dyDescent="0.2">
      <c r="A57" s="13"/>
    </row>
    <row r="58" spans="1:1" x14ac:dyDescent="0.2">
      <c r="A58" s="13"/>
    </row>
    <row r="59" spans="1:1" x14ac:dyDescent="0.2">
      <c r="A59" s="13"/>
    </row>
    <row r="60" spans="1:1" x14ac:dyDescent="0.2">
      <c r="A60" s="13"/>
    </row>
    <row r="61" spans="1:1" x14ac:dyDescent="0.2">
      <c r="A61" s="13"/>
    </row>
    <row r="62" spans="1:1" x14ac:dyDescent="0.2">
      <c r="A62" s="13"/>
    </row>
    <row r="63" spans="1:1" x14ac:dyDescent="0.2">
      <c r="A63" s="13"/>
    </row>
    <row r="64" spans="1:1" x14ac:dyDescent="0.2">
      <c r="A64" s="13"/>
    </row>
    <row r="65" spans="1:1" x14ac:dyDescent="0.2">
      <c r="A65" s="13"/>
    </row>
    <row r="66" spans="1:1" x14ac:dyDescent="0.2">
      <c r="A66" s="13"/>
    </row>
    <row r="67" spans="1:1" x14ac:dyDescent="0.2">
      <c r="A67" s="13"/>
    </row>
  </sheetData>
  <sortState ref="V27:V66">
    <sortCondition ref="V27"/>
  </sortState>
  <mergeCells count="28">
    <mergeCell ref="AD1:AR1"/>
    <mergeCell ref="AD11:AR11"/>
    <mergeCell ref="AC16:AR16"/>
    <mergeCell ref="AD2:AR2"/>
    <mergeCell ref="AD7:AR7"/>
    <mergeCell ref="AD8:AR8"/>
    <mergeCell ref="AB25:AC25"/>
    <mergeCell ref="B26:F26"/>
    <mergeCell ref="B25:F25"/>
    <mergeCell ref="L26:P26"/>
    <mergeCell ref="Q25:U25"/>
    <mergeCell ref="L25:P25"/>
    <mergeCell ref="Q26:U26"/>
    <mergeCell ref="G25:K25"/>
    <mergeCell ref="G26:K26"/>
    <mergeCell ref="G24:K24"/>
    <mergeCell ref="V25:Z25"/>
    <mergeCell ref="V26:Z26"/>
    <mergeCell ref="A1:AA1"/>
    <mergeCell ref="L24:P24"/>
    <mergeCell ref="V2:Z2"/>
    <mergeCell ref="V24:Z24"/>
    <mergeCell ref="Q2:U2"/>
    <mergeCell ref="Q24:U24"/>
    <mergeCell ref="B2:F2"/>
    <mergeCell ref="B24:F24"/>
    <mergeCell ref="L2:P2"/>
    <mergeCell ref="G2:K2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2018-06-04T09:53:33Z</cp:lastPrinted>
  <dcterms:created xsi:type="dcterms:W3CDTF">2003-06-13T07:01:41Z</dcterms:created>
  <dcterms:modified xsi:type="dcterms:W3CDTF">2024-09-13T12:20:55Z</dcterms:modified>
</cp:coreProperties>
</file>