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<sst xmlns="http://schemas.openxmlformats.org/spreadsheetml/2006/main" count="105" uniqueCount="99">
  <si>
    <t>Ryb</t>
  </si>
  <si>
    <t>N-R</t>
  </si>
  <si>
    <t>RAZEM</t>
  </si>
  <si>
    <t>GP</t>
  </si>
  <si>
    <t>Stanowisko</t>
  </si>
  <si>
    <t>nr</t>
  </si>
  <si>
    <t>Pkt</t>
  </si>
  <si>
    <t>STATUS</t>
  </si>
  <si>
    <t>Opis stanowisk</t>
  </si>
  <si>
    <t>ryb</t>
  </si>
  <si>
    <t>STANOWISK</t>
  </si>
  <si>
    <t>RAZEM  ryby (lipienie)</t>
  </si>
  <si>
    <t>śr. na stan.</t>
  </si>
  <si>
    <t>Zawodnik</t>
  </si>
  <si>
    <t>dróżnik PKP</t>
  </si>
  <si>
    <t>Lipień Popradu 2002 sektor C (od Zubrzyka do Piwnicznej)</t>
  </si>
  <si>
    <t>Walczyk</t>
  </si>
  <si>
    <t>Ścibor</t>
  </si>
  <si>
    <t>Jarek</t>
  </si>
  <si>
    <t>Ostafin</t>
  </si>
  <si>
    <t>Gap</t>
  </si>
  <si>
    <t>Wawryka</t>
  </si>
  <si>
    <t>Dyński</t>
  </si>
  <si>
    <t>Szymala</t>
  </si>
  <si>
    <t>Kurnyta</t>
  </si>
  <si>
    <t>Zając P.</t>
  </si>
  <si>
    <t>Gołofit D.</t>
  </si>
  <si>
    <t>Skrechota</t>
  </si>
  <si>
    <t>Jednorałek</t>
  </si>
  <si>
    <t>Opach</t>
  </si>
  <si>
    <t>Chraca</t>
  </si>
  <si>
    <t>Lach J.</t>
  </si>
  <si>
    <t>Fryżlewicz</t>
  </si>
  <si>
    <t>Kwiatkowski</t>
  </si>
  <si>
    <t>Skaloń</t>
  </si>
  <si>
    <t>Moskal</t>
  </si>
  <si>
    <t>Mozdyniewicz M.</t>
  </si>
  <si>
    <t>Konieczny</t>
  </si>
  <si>
    <t>Palus</t>
  </si>
  <si>
    <t>Adamcio</t>
  </si>
  <si>
    <t>Obtułowicz</t>
  </si>
  <si>
    <t>Znaniec</t>
  </si>
  <si>
    <t>Gryka</t>
  </si>
  <si>
    <t>Bochnacki</t>
  </si>
  <si>
    <t>Szajnik</t>
  </si>
  <si>
    <t>Skoć</t>
  </si>
  <si>
    <t>Garncarczyk</t>
  </si>
  <si>
    <t>Kurzac</t>
  </si>
  <si>
    <t>Nowicki</t>
  </si>
  <si>
    <t>Nanek</t>
  </si>
  <si>
    <t>Komorowski</t>
  </si>
  <si>
    <t>Olesiak J.</t>
  </si>
  <si>
    <t>Danielewicz</t>
  </si>
  <si>
    <t>Czapiewski</t>
  </si>
  <si>
    <t>Kocioł</t>
  </si>
  <si>
    <t>Sikora A.</t>
  </si>
  <si>
    <t>Trzebunia</t>
  </si>
  <si>
    <t>Skrobacki</t>
  </si>
  <si>
    <t>Wiola</t>
  </si>
  <si>
    <t>Adamów</t>
  </si>
  <si>
    <t>Jackowski</t>
  </si>
  <si>
    <t>Ostruszka</t>
  </si>
  <si>
    <t>Tałałaj</t>
  </si>
  <si>
    <t>Kruszecki M.</t>
  </si>
  <si>
    <t>Janik K.</t>
  </si>
  <si>
    <t>Kozieł</t>
  </si>
  <si>
    <t>Bielak</t>
  </si>
  <si>
    <t>Bąk</t>
  </si>
  <si>
    <t>Tokarz</t>
  </si>
  <si>
    <t>Grzegorczyk G.</t>
  </si>
  <si>
    <t>Joniec</t>
  </si>
  <si>
    <t>początek betonowych balustrad</t>
  </si>
  <si>
    <t>ujście potoku Wierchomlanka</t>
  </si>
  <si>
    <t>koniec sosenek po słowackiej stronie</t>
  </si>
  <si>
    <t>przystanek PKS Wierchomla Horbek</t>
  </si>
  <si>
    <t>słupek drogowy 34/5</t>
  </si>
  <si>
    <t>tablica przy torach "Łomnica Zdrój"</t>
  </si>
  <si>
    <t>ujście potoku Łomniczanka</t>
  </si>
  <si>
    <t>dom mieszkalny nr 30</t>
  </si>
  <si>
    <t>most kolejowy</t>
  </si>
  <si>
    <t>znak drogowy 70 km/h, stare osuwisko</t>
  </si>
  <si>
    <t>wjazd do lasu z prawej strony drogi</t>
  </si>
  <si>
    <t>kapliczka</t>
  </si>
  <si>
    <t>tablica: osuwisko czynne</t>
  </si>
  <si>
    <t>numer na ławeczce, wiata</t>
  </si>
  <si>
    <t>znak na murze oporowym</t>
  </si>
  <si>
    <t>most wiszący</t>
  </si>
  <si>
    <t>dom wczasowy "Bronka"</t>
  </si>
  <si>
    <t>most drogowy Piwniczna</t>
  </si>
  <si>
    <t>kieszeń przy drodze, leśny park zdrojowy</t>
  </si>
  <si>
    <t>most łukowy nad Popradem</t>
  </si>
  <si>
    <t>ujście potoku, znak na drodze</t>
  </si>
  <si>
    <t>betonowy przepust pod drogą, znak na drodze</t>
  </si>
  <si>
    <t>słup wysokiego napięcia przed bazą zawodów</t>
  </si>
  <si>
    <t>słup wysokiego napięcia po lewej stronie Popradu</t>
  </si>
  <si>
    <t>znak drogowy, ujście potoku Kukuszka</t>
  </si>
  <si>
    <t>znak na drodze na wprost bazy zawodów</t>
  </si>
  <si>
    <t>znak na drodze</t>
  </si>
  <si>
    <t>koniec stanowiska i sektora: oznaczenie na drodze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</si>
</sst>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64" fontId="3" fillId="35" borderId="12" xfId="0" applyNumberFormat="1" applyFont="1" applyFill="1" applyBorder="1" applyAlignment="1">
      <alignment horizontal="center" vertical="center"/>
    </xf>
    <xf numFmtId="164" fontId="3" fillId="35" borderId="0" xfId="0" applyNumberFormat="1" applyFont="1" applyFill="1" applyBorder="1" applyAlignment="1">
      <alignment horizontal="center" vertical="center"/>
    </xf>
    <xf numFmtId="164" fontId="3" fillId="35" borderId="13" xfId="0" applyNumberFormat="1" applyFont="1" applyFill="1" applyBorder="1" applyAlignment="1">
      <alignment horizontal="center" vertical="center"/>
    </xf>
    <xf numFmtId="164" fontId="3" fillId="35" borderId="14" xfId="0" applyNumberFormat="1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64" fontId="3" fillId="35" borderId="16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9.125" style="9" bestFit="1" customWidth="1"/>
    <col min="2" max="2" width="2.75390625" style="9" bestFit="1" customWidth="1"/>
    <col min="3" max="3" width="11.25390625" style="10" bestFit="1" customWidth="1"/>
    <col min="4" max="4" width="3.75390625" style="9" bestFit="1" customWidth="1"/>
    <col min="5" max="5" width="4.00390625" style="10" bestFit="1" customWidth="1"/>
    <col min="6" max="6" width="4.375" style="10" bestFit="1" customWidth="1"/>
    <col min="7" max="7" width="3.00390625" style="10" bestFit="1" customWidth="1"/>
    <col min="8" max="8" width="2.75390625" style="9" bestFit="1" customWidth="1"/>
    <col min="9" max="9" width="10.875" style="10" bestFit="1" customWidth="1"/>
    <col min="10" max="10" width="3.75390625" style="10" bestFit="1" customWidth="1"/>
    <col min="11" max="11" width="4.00390625" style="10" bestFit="1" customWidth="1"/>
    <col min="12" max="12" width="4.375" style="10" bestFit="1" customWidth="1"/>
    <col min="13" max="13" width="3.00390625" style="10" bestFit="1" customWidth="1"/>
    <col min="14" max="14" width="6.375" style="9" bestFit="1" customWidth="1"/>
    <col min="15" max="15" width="10.125" style="9" bestFit="1" customWidth="1"/>
    <col min="16" max="16" width="44.75390625" style="9" bestFit="1" customWidth="1"/>
    <col min="17" max="16384" width="9.125" style="9" customWidth="1"/>
  </cols>
  <sheetData>
    <row r="1" spans="1:16" ht="21.7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1.25">
      <c r="A2" s="17" t="s">
        <v>4</v>
      </c>
      <c r="B2" s="17" t="s">
        <v>5</v>
      </c>
      <c r="C2" s="17" t="s">
        <v>13</v>
      </c>
      <c r="D2" s="17" t="s">
        <v>0</v>
      </c>
      <c r="E2" s="18" t="s">
        <v>1</v>
      </c>
      <c r="F2" s="17" t="s">
        <v>6</v>
      </c>
      <c r="G2" s="17" t="s">
        <v>3</v>
      </c>
      <c r="H2" s="17" t="s">
        <v>5</v>
      </c>
      <c r="I2" s="17" t="s">
        <v>13</v>
      </c>
      <c r="J2" s="17" t="s">
        <v>0</v>
      </c>
      <c r="K2" s="18" t="s">
        <v>1</v>
      </c>
      <c r="L2" s="17" t="s">
        <v>6</v>
      </c>
      <c r="M2" s="17" t="s">
        <v>3</v>
      </c>
      <c r="N2" s="13" t="s">
        <v>2</v>
      </c>
      <c r="O2" s="13" t="s">
        <v>7</v>
      </c>
      <c r="P2" s="19" t="s">
        <v>8</v>
      </c>
    </row>
    <row r="3" spans="1:16" ht="11.25">
      <c r="A3" s="17"/>
      <c r="B3" s="17"/>
      <c r="C3" s="17"/>
      <c r="D3" s="17"/>
      <c r="E3" s="18"/>
      <c r="F3" s="17"/>
      <c r="G3" s="17"/>
      <c r="H3" s="17"/>
      <c r="I3" s="17"/>
      <c r="J3" s="17"/>
      <c r="K3" s="18"/>
      <c r="L3" s="17"/>
      <c r="M3" s="17"/>
      <c r="N3" s="13" t="s">
        <v>9</v>
      </c>
      <c r="O3" s="13" t="s">
        <v>10</v>
      </c>
      <c r="P3" s="19"/>
    </row>
    <row r="4" spans="1:16" ht="11.25">
      <c r="A4" s="1">
        <v>1</v>
      </c>
      <c r="B4" s="2">
        <v>1</v>
      </c>
      <c r="C4" s="3" t="s">
        <v>16</v>
      </c>
      <c r="D4" s="1">
        <v>1</v>
      </c>
      <c r="E4" s="14">
        <v>33</v>
      </c>
      <c r="F4" s="2">
        <v>540</v>
      </c>
      <c r="G4" s="2"/>
      <c r="H4" s="2">
        <v>2</v>
      </c>
      <c r="I4" s="3" t="s">
        <v>17</v>
      </c>
      <c r="J4" s="1">
        <v>0</v>
      </c>
      <c r="K4" s="4"/>
      <c r="L4" s="2"/>
      <c r="M4" s="2"/>
      <c r="N4" s="1">
        <f>SUM(D4,J4)</f>
        <v>1</v>
      </c>
      <c r="O4" s="1">
        <f>SUM(N4)-2</f>
        <v>-1</v>
      </c>
      <c r="P4" s="28" t="s">
        <v>71</v>
      </c>
    </row>
    <row r="5" spans="1:16" ht="11.25">
      <c r="A5" s="5">
        <v>2</v>
      </c>
      <c r="B5" s="6">
        <v>3</v>
      </c>
      <c r="C5" s="7" t="s">
        <v>18</v>
      </c>
      <c r="D5" s="5">
        <v>0</v>
      </c>
      <c r="E5" s="15"/>
      <c r="F5" s="6"/>
      <c r="G5" s="6"/>
      <c r="H5" s="6">
        <v>4</v>
      </c>
      <c r="I5" s="7" t="s">
        <v>19</v>
      </c>
      <c r="J5" s="5">
        <v>1</v>
      </c>
      <c r="K5" s="8">
        <v>25.1</v>
      </c>
      <c r="L5" s="6">
        <v>330</v>
      </c>
      <c r="M5" s="6"/>
      <c r="N5" s="5">
        <f aca="true" t="shared" si="0" ref="N5:N27">SUM(D5,J5)</f>
        <v>1</v>
      </c>
      <c r="O5" s="5">
        <f aca="true" t="shared" si="1" ref="O5:O31">SUM(N5)-4</f>
        <v>-3</v>
      </c>
      <c r="P5" s="29" t="s">
        <v>72</v>
      </c>
    </row>
    <row r="6" spans="1:16" ht="11.25">
      <c r="A6" s="1">
        <v>3</v>
      </c>
      <c r="B6" s="2">
        <v>5</v>
      </c>
      <c r="C6" s="3" t="s">
        <v>20</v>
      </c>
      <c r="D6" s="1">
        <v>0</v>
      </c>
      <c r="E6" s="14"/>
      <c r="F6" s="2"/>
      <c r="G6" s="2"/>
      <c r="H6" s="2">
        <v>6</v>
      </c>
      <c r="I6" s="3" t="s">
        <v>21</v>
      </c>
      <c r="J6" s="1">
        <v>0</v>
      </c>
      <c r="K6" s="4"/>
      <c r="L6" s="2"/>
      <c r="M6" s="2"/>
      <c r="N6" s="1">
        <f>SUM(D6,J6)</f>
        <v>0</v>
      </c>
      <c r="O6" s="1">
        <f t="shared" si="1"/>
        <v>-4</v>
      </c>
      <c r="P6" s="28" t="s">
        <v>73</v>
      </c>
    </row>
    <row r="7" spans="1:16" ht="11.25">
      <c r="A7" s="5">
        <v>4</v>
      </c>
      <c r="B7" s="6">
        <v>7</v>
      </c>
      <c r="C7" s="7" t="s">
        <v>22</v>
      </c>
      <c r="D7" s="5">
        <v>2</v>
      </c>
      <c r="E7" s="15">
        <v>34</v>
      </c>
      <c r="F7" s="6">
        <v>1080</v>
      </c>
      <c r="G7" s="6">
        <v>9</v>
      </c>
      <c r="H7" s="6">
        <v>8</v>
      </c>
      <c r="I7" s="7" t="s">
        <v>23</v>
      </c>
      <c r="J7" s="5">
        <v>3</v>
      </c>
      <c r="K7" s="8">
        <v>34</v>
      </c>
      <c r="L7" s="6">
        <v>1590</v>
      </c>
      <c r="M7" s="6">
        <v>14</v>
      </c>
      <c r="N7" s="5">
        <f t="shared" si="0"/>
        <v>5</v>
      </c>
      <c r="O7" s="5">
        <f t="shared" si="1"/>
        <v>1</v>
      </c>
      <c r="P7" s="29" t="s">
        <v>80</v>
      </c>
    </row>
    <row r="8" spans="1:16" ht="11.25">
      <c r="A8" s="1">
        <v>5</v>
      </c>
      <c r="B8" s="2">
        <v>9</v>
      </c>
      <c r="C8" s="3" t="s">
        <v>24</v>
      </c>
      <c r="D8" s="1">
        <v>0</v>
      </c>
      <c r="E8" s="14"/>
      <c r="F8" s="2"/>
      <c r="G8" s="2"/>
      <c r="H8" s="2">
        <v>10</v>
      </c>
      <c r="I8" s="3" t="s">
        <v>25</v>
      </c>
      <c r="J8" s="1">
        <v>3</v>
      </c>
      <c r="K8" s="4">
        <v>35.5</v>
      </c>
      <c r="L8" s="2">
        <v>1800</v>
      </c>
      <c r="M8" s="2">
        <v>17</v>
      </c>
      <c r="N8" s="1">
        <f t="shared" si="0"/>
        <v>3</v>
      </c>
      <c r="O8" s="1">
        <f t="shared" si="1"/>
        <v>-1</v>
      </c>
      <c r="P8" s="28" t="s">
        <v>74</v>
      </c>
    </row>
    <row r="9" spans="1:16" ht="11.25">
      <c r="A9" s="5">
        <v>6</v>
      </c>
      <c r="B9" s="6">
        <v>11</v>
      </c>
      <c r="C9" s="7" t="s">
        <v>26</v>
      </c>
      <c r="D9" s="5">
        <v>2</v>
      </c>
      <c r="E9" s="15">
        <v>33.2</v>
      </c>
      <c r="F9" s="6">
        <v>1080</v>
      </c>
      <c r="G9" s="6">
        <v>7</v>
      </c>
      <c r="H9" s="6">
        <v>12</v>
      </c>
      <c r="I9" s="7" t="s">
        <v>27</v>
      </c>
      <c r="J9" s="5">
        <v>3</v>
      </c>
      <c r="K9" s="8">
        <v>34.1</v>
      </c>
      <c r="L9" s="6">
        <v>1650</v>
      </c>
      <c r="M9" s="6">
        <v>15</v>
      </c>
      <c r="N9" s="5">
        <f t="shared" si="0"/>
        <v>5</v>
      </c>
      <c r="O9" s="5">
        <f t="shared" si="1"/>
        <v>1</v>
      </c>
      <c r="P9" s="29" t="s">
        <v>81</v>
      </c>
    </row>
    <row r="10" spans="1:16" ht="11.25">
      <c r="A10" s="1">
        <v>7</v>
      </c>
      <c r="B10" s="2">
        <v>13</v>
      </c>
      <c r="C10" s="3" t="s">
        <v>28</v>
      </c>
      <c r="D10" s="1">
        <v>2</v>
      </c>
      <c r="E10" s="14">
        <v>37</v>
      </c>
      <c r="F10" s="2">
        <v>1170</v>
      </c>
      <c r="G10" s="2">
        <v>12</v>
      </c>
      <c r="H10" s="2">
        <v>14</v>
      </c>
      <c r="I10" s="3" t="s">
        <v>29</v>
      </c>
      <c r="J10" s="1">
        <v>1</v>
      </c>
      <c r="K10" s="4">
        <v>38</v>
      </c>
      <c r="L10" s="2">
        <v>690</v>
      </c>
      <c r="M10" s="2">
        <v>3</v>
      </c>
      <c r="N10" s="1">
        <f t="shared" si="0"/>
        <v>3</v>
      </c>
      <c r="O10" s="1">
        <f t="shared" si="1"/>
        <v>-1</v>
      </c>
      <c r="P10" s="28" t="s">
        <v>82</v>
      </c>
    </row>
    <row r="11" spans="1:16" ht="11.25">
      <c r="A11" s="5">
        <v>8</v>
      </c>
      <c r="B11" s="6">
        <v>15</v>
      </c>
      <c r="C11" s="7" t="s">
        <v>30</v>
      </c>
      <c r="D11" s="5">
        <v>3</v>
      </c>
      <c r="E11" s="15">
        <v>38</v>
      </c>
      <c r="F11" s="6">
        <v>1860</v>
      </c>
      <c r="G11" s="6">
        <v>18</v>
      </c>
      <c r="H11" s="6">
        <v>16</v>
      </c>
      <c r="I11" s="7" t="s">
        <v>31</v>
      </c>
      <c r="J11" s="5">
        <v>8</v>
      </c>
      <c r="K11" s="8">
        <v>39.5</v>
      </c>
      <c r="L11" s="6">
        <v>4980</v>
      </c>
      <c r="M11" s="6">
        <v>20</v>
      </c>
      <c r="N11" s="5">
        <f t="shared" si="0"/>
        <v>11</v>
      </c>
      <c r="O11" s="5">
        <f t="shared" si="1"/>
        <v>7</v>
      </c>
      <c r="P11" s="29" t="s">
        <v>75</v>
      </c>
    </row>
    <row r="12" spans="1:16" ht="11.25">
      <c r="A12" s="1">
        <v>9</v>
      </c>
      <c r="B12" s="2">
        <v>17</v>
      </c>
      <c r="C12" s="3" t="s">
        <v>32</v>
      </c>
      <c r="D12" s="1">
        <v>1</v>
      </c>
      <c r="E12" s="14">
        <v>32</v>
      </c>
      <c r="F12" s="2">
        <v>510</v>
      </c>
      <c r="G12" s="2"/>
      <c r="H12" s="2">
        <v>18</v>
      </c>
      <c r="I12" s="3" t="s">
        <v>33</v>
      </c>
      <c r="J12" s="1">
        <v>2</v>
      </c>
      <c r="K12" s="4">
        <v>31</v>
      </c>
      <c r="L12" s="2">
        <v>810</v>
      </c>
      <c r="M12" s="2">
        <v>4</v>
      </c>
      <c r="N12" s="1">
        <f t="shared" si="0"/>
        <v>3</v>
      </c>
      <c r="O12" s="1">
        <f t="shared" si="1"/>
        <v>-1</v>
      </c>
      <c r="P12" s="28" t="s">
        <v>83</v>
      </c>
    </row>
    <row r="13" spans="1:16" ht="11.25">
      <c r="A13" s="5">
        <v>10</v>
      </c>
      <c r="B13" s="6">
        <v>19</v>
      </c>
      <c r="C13" s="7"/>
      <c r="D13" s="5"/>
      <c r="E13" s="15"/>
      <c r="F13" s="6"/>
      <c r="G13" s="6"/>
      <c r="H13" s="6">
        <v>20</v>
      </c>
      <c r="I13" s="7" t="s">
        <v>34</v>
      </c>
      <c r="J13" s="5">
        <v>0</v>
      </c>
      <c r="K13" s="8"/>
      <c r="L13" s="6"/>
      <c r="M13" s="6"/>
      <c r="N13" s="5">
        <f t="shared" si="0"/>
        <v>0</v>
      </c>
      <c r="O13" s="5">
        <f t="shared" si="1"/>
        <v>-4</v>
      </c>
      <c r="P13" s="29" t="s">
        <v>14</v>
      </c>
    </row>
    <row r="14" spans="1:16" ht="11.25">
      <c r="A14" s="1">
        <v>11</v>
      </c>
      <c r="B14" s="2">
        <v>21</v>
      </c>
      <c r="C14" s="3" t="s">
        <v>35</v>
      </c>
      <c r="D14" s="1">
        <v>2</v>
      </c>
      <c r="E14" s="14">
        <v>33</v>
      </c>
      <c r="F14" s="2">
        <v>1080</v>
      </c>
      <c r="G14" s="2">
        <v>6</v>
      </c>
      <c r="H14" s="2">
        <v>22</v>
      </c>
      <c r="I14" s="3" t="s">
        <v>36</v>
      </c>
      <c r="J14" s="1">
        <v>0</v>
      </c>
      <c r="K14" s="14"/>
      <c r="L14" s="2"/>
      <c r="M14" s="2"/>
      <c r="N14" s="1">
        <f t="shared" si="0"/>
        <v>2</v>
      </c>
      <c r="O14" s="1">
        <f t="shared" si="1"/>
        <v>-2</v>
      </c>
      <c r="P14" s="28" t="s">
        <v>76</v>
      </c>
    </row>
    <row r="15" spans="1:16" ht="11.25">
      <c r="A15" s="5">
        <v>12</v>
      </c>
      <c r="B15" s="6">
        <v>23</v>
      </c>
      <c r="C15" s="7" t="s">
        <v>37</v>
      </c>
      <c r="D15" s="5">
        <v>1</v>
      </c>
      <c r="E15" s="15">
        <v>33.2</v>
      </c>
      <c r="F15" s="6">
        <v>570</v>
      </c>
      <c r="G15" s="6"/>
      <c r="H15" s="6">
        <v>24</v>
      </c>
      <c r="I15" s="7" t="s">
        <v>38</v>
      </c>
      <c r="J15" s="5">
        <v>0</v>
      </c>
      <c r="K15" s="8"/>
      <c r="L15" s="6"/>
      <c r="M15" s="6"/>
      <c r="N15" s="5">
        <f t="shared" si="0"/>
        <v>1</v>
      </c>
      <c r="O15" s="5">
        <f t="shared" si="1"/>
        <v>-3</v>
      </c>
      <c r="P15" s="29" t="s">
        <v>77</v>
      </c>
    </row>
    <row r="16" spans="1:16" ht="11.25">
      <c r="A16" s="1">
        <v>13</v>
      </c>
      <c r="B16" s="2">
        <v>25</v>
      </c>
      <c r="C16" s="3" t="s">
        <v>39</v>
      </c>
      <c r="D16" s="1">
        <v>2</v>
      </c>
      <c r="E16" s="14">
        <v>33.4</v>
      </c>
      <c r="F16" s="2">
        <v>1110</v>
      </c>
      <c r="G16" s="2">
        <v>10</v>
      </c>
      <c r="H16" s="2">
        <v>26</v>
      </c>
      <c r="I16" s="3" t="s">
        <v>40</v>
      </c>
      <c r="J16" s="1">
        <v>1</v>
      </c>
      <c r="K16" s="4">
        <v>34.5</v>
      </c>
      <c r="L16" s="2">
        <v>600</v>
      </c>
      <c r="M16" s="2"/>
      <c r="N16" s="1">
        <f t="shared" si="0"/>
        <v>3</v>
      </c>
      <c r="O16" s="1">
        <f t="shared" si="1"/>
        <v>-1</v>
      </c>
      <c r="P16" s="28" t="s">
        <v>78</v>
      </c>
    </row>
    <row r="17" spans="1:16" ht="11.25">
      <c r="A17" s="5">
        <v>14</v>
      </c>
      <c r="B17" s="6">
        <v>27</v>
      </c>
      <c r="C17" s="7" t="s">
        <v>41</v>
      </c>
      <c r="D17" s="5">
        <v>0</v>
      </c>
      <c r="E17" s="15"/>
      <c r="F17" s="6"/>
      <c r="G17" s="6"/>
      <c r="H17" s="6">
        <v>28</v>
      </c>
      <c r="I17" s="7" t="s">
        <v>42</v>
      </c>
      <c r="J17" s="5">
        <v>3</v>
      </c>
      <c r="K17" s="8">
        <v>31.6</v>
      </c>
      <c r="L17" s="6">
        <v>1530</v>
      </c>
      <c r="M17" s="6">
        <v>13</v>
      </c>
      <c r="N17" s="5">
        <f t="shared" si="0"/>
        <v>3</v>
      </c>
      <c r="O17" s="5">
        <f t="shared" si="1"/>
        <v>-1</v>
      </c>
      <c r="P17" s="29" t="s">
        <v>84</v>
      </c>
    </row>
    <row r="18" spans="1:16" ht="11.25">
      <c r="A18" s="1">
        <v>15</v>
      </c>
      <c r="B18" s="2">
        <v>29</v>
      </c>
      <c r="C18" s="3" t="s">
        <v>43</v>
      </c>
      <c r="D18" s="1">
        <v>1</v>
      </c>
      <c r="E18" s="4">
        <v>36.1</v>
      </c>
      <c r="F18" s="2">
        <v>660</v>
      </c>
      <c r="G18" s="2">
        <v>2</v>
      </c>
      <c r="H18" s="2">
        <v>30</v>
      </c>
      <c r="I18" s="3" t="s">
        <v>44</v>
      </c>
      <c r="J18" s="1">
        <v>1</v>
      </c>
      <c r="K18" s="4">
        <v>33.1</v>
      </c>
      <c r="L18" s="2">
        <v>570</v>
      </c>
      <c r="M18" s="2"/>
      <c r="N18" s="1">
        <f t="shared" si="0"/>
        <v>2</v>
      </c>
      <c r="O18" s="1">
        <f t="shared" si="1"/>
        <v>-2</v>
      </c>
      <c r="P18" s="28" t="s">
        <v>79</v>
      </c>
    </row>
    <row r="19" spans="1:16" ht="11.25">
      <c r="A19" s="5">
        <v>16</v>
      </c>
      <c r="B19" s="6">
        <v>31</v>
      </c>
      <c r="C19" s="7" t="s">
        <v>45</v>
      </c>
      <c r="D19" s="5">
        <v>1</v>
      </c>
      <c r="E19" s="15">
        <v>31.1</v>
      </c>
      <c r="F19" s="6">
        <v>510</v>
      </c>
      <c r="G19" s="6"/>
      <c r="H19" s="6">
        <v>32</v>
      </c>
      <c r="I19" s="7" t="s">
        <v>46</v>
      </c>
      <c r="J19" s="5">
        <v>0</v>
      </c>
      <c r="K19" s="8"/>
      <c r="L19" s="6"/>
      <c r="M19" s="6"/>
      <c r="N19" s="5">
        <f t="shared" si="0"/>
        <v>1</v>
      </c>
      <c r="O19" s="5">
        <f t="shared" si="1"/>
        <v>-3</v>
      </c>
      <c r="P19" s="29" t="s">
        <v>85</v>
      </c>
    </row>
    <row r="20" spans="1:16" ht="11.25">
      <c r="A20" s="1">
        <v>17</v>
      </c>
      <c r="B20" s="2">
        <v>33</v>
      </c>
      <c r="C20" s="3" t="s">
        <v>47</v>
      </c>
      <c r="D20" s="1">
        <v>0</v>
      </c>
      <c r="E20" s="14"/>
      <c r="F20" s="2"/>
      <c r="G20" s="2"/>
      <c r="H20" s="2">
        <v>34</v>
      </c>
      <c r="I20" s="3" t="s">
        <v>48</v>
      </c>
      <c r="J20" s="1">
        <v>2</v>
      </c>
      <c r="K20" s="4">
        <v>33.3</v>
      </c>
      <c r="L20" s="2">
        <v>1080</v>
      </c>
      <c r="M20" s="2">
        <v>8</v>
      </c>
      <c r="N20" s="1">
        <f t="shared" si="0"/>
        <v>2</v>
      </c>
      <c r="O20" s="1">
        <f t="shared" si="1"/>
        <v>-2</v>
      </c>
      <c r="P20" s="28" t="s">
        <v>86</v>
      </c>
    </row>
    <row r="21" spans="1:16" ht="11.25">
      <c r="A21" s="5">
        <v>18</v>
      </c>
      <c r="B21" s="6">
        <v>35</v>
      </c>
      <c r="C21" s="7" t="s">
        <v>49</v>
      </c>
      <c r="D21" s="5">
        <v>2</v>
      </c>
      <c r="E21" s="15">
        <v>33.7</v>
      </c>
      <c r="F21" s="6">
        <v>1140</v>
      </c>
      <c r="G21" s="6">
        <v>11</v>
      </c>
      <c r="H21" s="6">
        <v>36</v>
      </c>
      <c r="I21" s="7" t="s">
        <v>50</v>
      </c>
      <c r="J21" s="5">
        <v>0</v>
      </c>
      <c r="K21" s="8"/>
      <c r="L21" s="6"/>
      <c r="M21" s="6"/>
      <c r="N21" s="5">
        <f t="shared" si="0"/>
        <v>2</v>
      </c>
      <c r="O21" s="5">
        <f t="shared" si="1"/>
        <v>-2</v>
      </c>
      <c r="P21" s="29" t="s">
        <v>87</v>
      </c>
    </row>
    <row r="22" spans="1:16" ht="11.25">
      <c r="A22" s="1">
        <v>19</v>
      </c>
      <c r="B22" s="2">
        <v>37</v>
      </c>
      <c r="C22" s="3" t="s">
        <v>51</v>
      </c>
      <c r="D22" s="1">
        <v>0</v>
      </c>
      <c r="E22" s="14"/>
      <c r="F22" s="2"/>
      <c r="G22" s="2"/>
      <c r="H22" s="2">
        <v>38</v>
      </c>
      <c r="I22" s="3" t="s">
        <v>52</v>
      </c>
      <c r="J22" s="1">
        <v>0</v>
      </c>
      <c r="K22" s="4"/>
      <c r="L22" s="2"/>
      <c r="M22" s="2"/>
      <c r="N22" s="1">
        <f t="shared" si="0"/>
        <v>0</v>
      </c>
      <c r="O22" s="1">
        <f t="shared" si="1"/>
        <v>-4</v>
      </c>
      <c r="P22" s="28" t="s">
        <v>88</v>
      </c>
    </row>
    <row r="23" spans="1:16" ht="11.25">
      <c r="A23" s="5">
        <v>20</v>
      </c>
      <c r="B23" s="6">
        <v>39</v>
      </c>
      <c r="C23" s="7" t="s">
        <v>53</v>
      </c>
      <c r="D23" s="5">
        <v>0</v>
      </c>
      <c r="E23" s="15"/>
      <c r="F23" s="6"/>
      <c r="G23" s="6"/>
      <c r="H23" s="6">
        <v>40</v>
      </c>
      <c r="I23" s="7" t="s">
        <v>54</v>
      </c>
      <c r="J23" s="5">
        <v>0</v>
      </c>
      <c r="K23" s="8"/>
      <c r="L23" s="6"/>
      <c r="M23" s="6"/>
      <c r="N23" s="5">
        <f t="shared" si="0"/>
        <v>0</v>
      </c>
      <c r="O23" s="5">
        <f t="shared" si="1"/>
        <v>-4</v>
      </c>
      <c r="P23" s="29" t="s">
        <v>89</v>
      </c>
    </row>
    <row r="24" spans="1:16" ht="11.25">
      <c r="A24" s="1">
        <v>21</v>
      </c>
      <c r="B24" s="2">
        <v>41</v>
      </c>
      <c r="C24" s="3" t="s">
        <v>55</v>
      </c>
      <c r="D24" s="1">
        <v>1</v>
      </c>
      <c r="E24" s="14">
        <v>28</v>
      </c>
      <c r="F24" s="2">
        <v>390</v>
      </c>
      <c r="G24" s="2"/>
      <c r="H24" s="2">
        <v>42</v>
      </c>
      <c r="I24" s="3" t="s">
        <v>56</v>
      </c>
      <c r="J24" s="1">
        <v>1</v>
      </c>
      <c r="K24" s="4">
        <v>27.3</v>
      </c>
      <c r="L24" s="2">
        <v>390</v>
      </c>
      <c r="M24" s="2"/>
      <c r="N24" s="1">
        <f t="shared" si="0"/>
        <v>2</v>
      </c>
      <c r="O24" s="1">
        <f t="shared" si="1"/>
        <v>-2</v>
      </c>
      <c r="P24" s="28" t="s">
        <v>90</v>
      </c>
    </row>
    <row r="25" spans="1:16" ht="11.25">
      <c r="A25" s="5">
        <v>22</v>
      </c>
      <c r="B25" s="6">
        <v>43</v>
      </c>
      <c r="C25" s="7" t="s">
        <v>57</v>
      </c>
      <c r="D25" s="5">
        <v>0</v>
      </c>
      <c r="E25" s="15"/>
      <c r="F25" s="6"/>
      <c r="G25" s="6"/>
      <c r="H25" s="6">
        <v>44</v>
      </c>
      <c r="I25" s="7" t="s">
        <v>58</v>
      </c>
      <c r="J25" s="5">
        <v>0</v>
      </c>
      <c r="K25" s="8"/>
      <c r="L25" s="6"/>
      <c r="M25" s="6"/>
      <c r="N25" s="5">
        <f t="shared" si="0"/>
        <v>0</v>
      </c>
      <c r="O25" s="5">
        <f t="shared" si="1"/>
        <v>-4</v>
      </c>
      <c r="P25" s="29" t="s">
        <v>91</v>
      </c>
    </row>
    <row r="26" spans="1:16" ht="11.25">
      <c r="A26" s="1">
        <v>23</v>
      </c>
      <c r="B26" s="2">
        <v>45</v>
      </c>
      <c r="C26" s="3" t="s">
        <v>59</v>
      </c>
      <c r="D26" s="1">
        <v>5</v>
      </c>
      <c r="E26" s="14">
        <v>36.3</v>
      </c>
      <c r="F26" s="2">
        <v>2340</v>
      </c>
      <c r="G26" s="2">
        <v>19</v>
      </c>
      <c r="H26" s="2">
        <v>46</v>
      </c>
      <c r="I26" s="3" t="s">
        <v>60</v>
      </c>
      <c r="J26" s="1">
        <v>1</v>
      </c>
      <c r="K26" s="4">
        <v>32.4</v>
      </c>
      <c r="L26" s="2">
        <v>540</v>
      </c>
      <c r="M26" s="2"/>
      <c r="N26" s="1">
        <f t="shared" si="0"/>
        <v>6</v>
      </c>
      <c r="O26" s="1">
        <f t="shared" si="1"/>
        <v>2</v>
      </c>
      <c r="P26" s="28" t="s">
        <v>92</v>
      </c>
    </row>
    <row r="27" spans="1:16" ht="11.25">
      <c r="A27" s="5">
        <v>24</v>
      </c>
      <c r="B27" s="6">
        <v>47</v>
      </c>
      <c r="C27" s="7" t="s">
        <v>61</v>
      </c>
      <c r="D27" s="5">
        <v>3</v>
      </c>
      <c r="E27" s="15">
        <v>35</v>
      </c>
      <c r="F27" s="6">
        <v>1740</v>
      </c>
      <c r="G27" s="6">
        <v>16</v>
      </c>
      <c r="H27" s="6">
        <v>48</v>
      </c>
      <c r="I27" s="7" t="s">
        <v>62</v>
      </c>
      <c r="J27" s="5">
        <v>1</v>
      </c>
      <c r="K27" s="8">
        <v>33.5</v>
      </c>
      <c r="L27" s="6">
        <v>570</v>
      </c>
      <c r="M27" s="6"/>
      <c r="N27" s="5">
        <f t="shared" si="0"/>
        <v>4</v>
      </c>
      <c r="O27" s="5">
        <f t="shared" si="1"/>
        <v>0</v>
      </c>
      <c r="P27" s="29" t="s">
        <v>95</v>
      </c>
    </row>
    <row r="28" spans="1:16" ht="11.25">
      <c r="A28" s="1">
        <v>25</v>
      </c>
      <c r="B28" s="2">
        <v>49</v>
      </c>
      <c r="C28" s="3" t="s">
        <v>63</v>
      </c>
      <c r="D28" s="1">
        <v>0</v>
      </c>
      <c r="E28" s="14"/>
      <c r="F28" s="2"/>
      <c r="G28" s="2"/>
      <c r="H28" s="2">
        <v>50</v>
      </c>
      <c r="I28" s="3" t="s">
        <v>64</v>
      </c>
      <c r="J28" s="1">
        <v>0</v>
      </c>
      <c r="K28" s="4"/>
      <c r="L28" s="2"/>
      <c r="M28" s="2"/>
      <c r="N28" s="1">
        <f>SUM(D28,J28)</f>
        <v>0</v>
      </c>
      <c r="O28" s="1">
        <f t="shared" si="1"/>
        <v>-4</v>
      </c>
      <c r="P28" s="28" t="s">
        <v>94</v>
      </c>
    </row>
    <row r="29" spans="1:16" ht="11.25">
      <c r="A29" s="5">
        <v>26</v>
      </c>
      <c r="B29" s="6">
        <v>51</v>
      </c>
      <c r="C29" s="7" t="s">
        <v>65</v>
      </c>
      <c r="D29" s="5">
        <v>1</v>
      </c>
      <c r="E29" s="15">
        <v>33.3</v>
      </c>
      <c r="F29" s="6">
        <v>570</v>
      </c>
      <c r="G29" s="6"/>
      <c r="H29" s="6">
        <v>52</v>
      </c>
      <c r="I29" s="7" t="s">
        <v>66</v>
      </c>
      <c r="J29" s="5">
        <v>2</v>
      </c>
      <c r="K29" s="8">
        <v>34.6</v>
      </c>
      <c r="L29" s="6">
        <v>930</v>
      </c>
      <c r="M29" s="6">
        <v>5</v>
      </c>
      <c r="N29" s="5">
        <f>SUM(D29,J29)</f>
        <v>3</v>
      </c>
      <c r="O29" s="5">
        <f t="shared" si="1"/>
        <v>-1</v>
      </c>
      <c r="P29" s="6" t="s">
        <v>93</v>
      </c>
    </row>
    <row r="30" spans="1:16" ht="11.25">
      <c r="A30" s="1">
        <v>27</v>
      </c>
      <c r="B30" s="2">
        <v>53</v>
      </c>
      <c r="C30" s="3" t="s">
        <v>67</v>
      </c>
      <c r="D30" s="1">
        <v>0</v>
      </c>
      <c r="E30" s="14"/>
      <c r="F30" s="2"/>
      <c r="G30" s="2"/>
      <c r="H30" s="2">
        <v>54</v>
      </c>
      <c r="I30" s="3" t="s">
        <v>68</v>
      </c>
      <c r="J30" s="1">
        <v>0</v>
      </c>
      <c r="K30" s="4"/>
      <c r="L30" s="2"/>
      <c r="M30" s="2"/>
      <c r="N30" s="1">
        <f>SUM(D30,J30)</f>
        <v>0</v>
      </c>
      <c r="O30" s="1">
        <f t="shared" si="1"/>
        <v>-4</v>
      </c>
      <c r="P30" s="2" t="s">
        <v>96</v>
      </c>
    </row>
    <row r="31" spans="1:16" ht="11.25">
      <c r="A31" s="5">
        <v>28</v>
      </c>
      <c r="B31" s="6">
        <v>55</v>
      </c>
      <c r="C31" s="7" t="s">
        <v>69</v>
      </c>
      <c r="D31" s="5">
        <v>0</v>
      </c>
      <c r="E31" s="15"/>
      <c r="F31" s="6"/>
      <c r="G31" s="6"/>
      <c r="H31" s="6">
        <v>56</v>
      </c>
      <c r="I31" s="7" t="s">
        <v>70</v>
      </c>
      <c r="J31" s="5">
        <v>1</v>
      </c>
      <c r="K31" s="8">
        <v>35.2</v>
      </c>
      <c r="L31" s="6">
        <v>630</v>
      </c>
      <c r="M31" s="6">
        <v>1</v>
      </c>
      <c r="N31" s="5">
        <f>SUM(D31,J31)</f>
        <v>1</v>
      </c>
      <c r="O31" s="5">
        <f t="shared" si="1"/>
        <v>-3</v>
      </c>
      <c r="P31" s="6" t="s">
        <v>97</v>
      </c>
    </row>
    <row r="32" spans="2:16" ht="11.25">
      <c r="B32" s="20" t="s">
        <v>11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6">
        <f>SUM(N4:N31)</f>
        <v>64</v>
      </c>
      <c r="O32" s="12" t="s">
        <v>12</v>
      </c>
      <c r="P32" s="10" t="s">
        <v>98</v>
      </c>
    </row>
    <row r="33" spans="2:16" ht="11.25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27"/>
      <c r="O33" s="11">
        <f>SUM(N32)/28</f>
        <v>2.2857142857142856</v>
      </c>
      <c r="P33" s="10"/>
    </row>
  </sheetData>
  <sheetProtection/>
  <mergeCells count="17">
    <mergeCell ref="B32:M33"/>
    <mergeCell ref="N32:N33"/>
    <mergeCell ref="G2:G3"/>
    <mergeCell ref="H2:H3"/>
    <mergeCell ref="I2:I3"/>
    <mergeCell ref="J2:J3"/>
    <mergeCell ref="K2:K3"/>
    <mergeCell ref="L2:L3"/>
    <mergeCell ref="A1:P1"/>
    <mergeCell ref="A2:A3"/>
    <mergeCell ref="B2:B3"/>
    <mergeCell ref="C2:C3"/>
    <mergeCell ref="D2:D3"/>
    <mergeCell ref="E2:E3"/>
    <mergeCell ref="F2:F3"/>
    <mergeCell ref="M2:M3"/>
    <mergeCell ref="P2:P3"/>
  </mergeCells>
  <printOptions/>
  <pageMargins left="0.68" right="0.41" top="0.54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2003-12-07T17:54:47Z</cp:lastPrinted>
  <dcterms:created xsi:type="dcterms:W3CDTF">2003-07-19T14:28:48Z</dcterms:created>
  <dcterms:modified xsi:type="dcterms:W3CDTF">2020-09-21T10:58:50Z</dcterms:modified>
  <cp:category/>
  <cp:version/>
  <cp:contentType/>
  <cp:contentStatus/>
</cp:coreProperties>
</file>