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10" yWindow="15" windowWidth="549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<sst xmlns="http://schemas.openxmlformats.org/spreadsheetml/2006/main" count="97" uniqueCount="91">
  <si>
    <t>Nazwisko</t>
  </si>
  <si>
    <t>Ryb</t>
  </si>
  <si>
    <t>N-R</t>
  </si>
  <si>
    <t>RAZEM</t>
  </si>
  <si>
    <t>GP</t>
  </si>
  <si>
    <t>Żelazko</t>
  </si>
  <si>
    <t>Moskal</t>
  </si>
  <si>
    <t>Telesz</t>
  </si>
  <si>
    <t>Wenit</t>
  </si>
  <si>
    <t>Szulc</t>
  </si>
  <si>
    <t>Nowicki</t>
  </si>
  <si>
    <t>Jarzmik</t>
  </si>
  <si>
    <t>Wiola</t>
  </si>
  <si>
    <t>Franik A.</t>
  </si>
  <si>
    <t>Bielenin</t>
  </si>
  <si>
    <t>Obtułowicz</t>
  </si>
  <si>
    <t>Adamów</t>
  </si>
  <si>
    <t>Sokołowski</t>
  </si>
  <si>
    <t>Szmuc</t>
  </si>
  <si>
    <t>Czubin</t>
  </si>
  <si>
    <t>Janik K.</t>
  </si>
  <si>
    <t>Ostafin</t>
  </si>
  <si>
    <t>Ciesielka</t>
  </si>
  <si>
    <t>Kozieł</t>
  </si>
  <si>
    <t>Błaszczyk</t>
  </si>
  <si>
    <t>Urbaniak</t>
  </si>
  <si>
    <t>Polakowski</t>
  </si>
  <si>
    <t>Mozdyniewicz</t>
  </si>
  <si>
    <t>Janiczak</t>
  </si>
  <si>
    <t>Majerski</t>
  </si>
  <si>
    <t>Skrobacki</t>
  </si>
  <si>
    <t>Serwański</t>
  </si>
  <si>
    <t>Wysokiński</t>
  </si>
  <si>
    <t>Bogdan</t>
  </si>
  <si>
    <t>Kudasik</t>
  </si>
  <si>
    <t>Piórek</t>
  </si>
  <si>
    <t>Skoć</t>
  </si>
  <si>
    <t>Zając J.</t>
  </si>
  <si>
    <t>Komorowski</t>
  </si>
  <si>
    <t>Szczygieł</t>
  </si>
  <si>
    <t>Mołdawa</t>
  </si>
  <si>
    <t>Walczyk</t>
  </si>
  <si>
    <t>Kocielski</t>
  </si>
  <si>
    <t>Jaroszyński</t>
  </si>
  <si>
    <t>Urbanowicz</t>
  </si>
  <si>
    <t>Zdun</t>
  </si>
  <si>
    <t>Chęciński</t>
  </si>
  <si>
    <t>Gawlik</t>
  </si>
  <si>
    <t>Krotoff</t>
  </si>
  <si>
    <t>Wiśniowski</t>
  </si>
  <si>
    <t>Kaleta</t>
  </si>
  <si>
    <t>Darżynkiewicz</t>
  </si>
  <si>
    <t>Andrzejewski</t>
  </si>
  <si>
    <t>Dudek</t>
  </si>
  <si>
    <t>STATUS</t>
  </si>
  <si>
    <t>Opis stanowisk</t>
  </si>
  <si>
    <t>Pkt</t>
  </si>
  <si>
    <t>STANOWISK</t>
  </si>
  <si>
    <t>śr. na stan.</t>
  </si>
  <si>
    <t>RAZEM  ryby (lipienie)</t>
  </si>
  <si>
    <t>wnęka, znak 60 km/h</t>
  </si>
  <si>
    <t>skały, niska wierzba nad wodą</t>
  </si>
  <si>
    <t>czerwony garaż, przystanek PKS</t>
  </si>
  <si>
    <t>zielony budynek mieszkalny</t>
  </si>
  <si>
    <t>nr</t>
  </si>
  <si>
    <t>Stanowisko</t>
  </si>
  <si>
    <t>ryb</t>
  </si>
  <si>
    <t>pawilon, sklep spożywczy</t>
  </si>
  <si>
    <t>drewniany most</t>
  </si>
  <si>
    <t>przystanek - limnigraf</t>
  </si>
  <si>
    <t>drewniany domek kryty papą nr 10</t>
  </si>
  <si>
    <t>topola nad wodą, budynek stacji PKP</t>
  </si>
  <si>
    <t>dworzec PKP</t>
  </si>
  <si>
    <t>most drogowy Muszyna</t>
  </si>
  <si>
    <t>ujście potoku Szczawniczek</t>
  </si>
  <si>
    <t>słup trakcyjny 137/3</t>
  </si>
  <si>
    <t>słup trakcyjny 137/0</t>
  </si>
  <si>
    <t>wjazd do rozlewni wód "Muszynianka"</t>
  </si>
  <si>
    <t>stacja CPN</t>
  </si>
  <si>
    <t>przejazd przez tory, tablica "Granica Państwa"</t>
  </si>
  <si>
    <t>tablica "Radio Echo"</t>
  </si>
  <si>
    <t>potok, sosenka (koniec stanowiska: słup trakcyjny 134/21)</t>
  </si>
  <si>
    <t>słup trakcyjny 134/12</t>
  </si>
  <si>
    <t>tablica stacja Milik - słup trakcyjny 134/0</t>
  </si>
  <si>
    <t xml:space="preserve">przejazd przez tory </t>
  </si>
  <si>
    <t>słup trakcyjny 133/2</t>
  </si>
  <si>
    <t>przejazd przez tory, znak STOP</t>
  </si>
  <si>
    <t>koniec stanowiska i sektora: słup trakcyjny 132/4</t>
  </si>
  <si>
    <t>sygnalizator świetlny</t>
  </si>
  <si>
    <t>brązowy dom kryty blachą, znak na murze</t>
  </si>
  <si>
    <t>Lipień Popradu 2003 sektor A (od Muszyny do Milika)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</si>
</sst>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38">
    <font>
      <sz val="10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34" borderId="12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" fontId="1" fillId="36" borderId="12" xfId="0" applyNumberFormat="1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/>
    </xf>
    <xf numFmtId="164" fontId="3" fillId="34" borderId="12" xfId="0" applyNumberFormat="1" applyFont="1" applyFill="1" applyBorder="1" applyAlignment="1">
      <alignment horizontal="center"/>
    </xf>
    <xf numFmtId="0" fontId="3" fillId="35" borderId="12" xfId="0" applyFont="1" applyFill="1" applyBorder="1" applyAlignment="1">
      <alignment/>
    </xf>
    <xf numFmtId="164" fontId="3" fillId="35" borderId="12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/>
    </xf>
    <xf numFmtId="164" fontId="3" fillId="33" borderId="12" xfId="0" applyNumberFormat="1" applyFont="1" applyFill="1" applyBorder="1" applyAlignment="1">
      <alignment horizontal="center" vertical="center"/>
    </xf>
    <xf numFmtId="0" fontId="1" fillId="36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164" fontId="1" fillId="36" borderId="16" xfId="0" applyNumberFormat="1" applyFont="1" applyFill="1" applyBorder="1" applyAlignment="1">
      <alignment horizontal="center" vertical="center"/>
    </xf>
    <xf numFmtId="164" fontId="1" fillId="36" borderId="17" xfId="0" applyNumberFormat="1" applyFont="1" applyFill="1" applyBorder="1" applyAlignment="1">
      <alignment horizontal="center" vertical="center"/>
    </xf>
    <xf numFmtId="164" fontId="1" fillId="36" borderId="18" xfId="0" applyNumberFormat="1" applyFont="1" applyFill="1" applyBorder="1" applyAlignment="1">
      <alignment horizontal="center" vertical="center"/>
    </xf>
    <xf numFmtId="164" fontId="1" fillId="36" borderId="19" xfId="0" applyNumberFormat="1" applyFont="1" applyFill="1" applyBorder="1" applyAlignment="1">
      <alignment horizontal="center" vertical="center"/>
    </xf>
    <xf numFmtId="164" fontId="1" fillId="36" borderId="20" xfId="0" applyNumberFormat="1" applyFont="1" applyFill="1" applyBorder="1" applyAlignment="1">
      <alignment horizontal="center" vertical="center"/>
    </xf>
    <xf numFmtId="164" fontId="1" fillId="36" borderId="21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="110" zoomScaleNormal="110" zoomScalePageLayoutView="0" workbookViewId="0" topLeftCell="A1">
      <selection activeCell="P4" sqref="P4"/>
    </sheetView>
  </sheetViews>
  <sheetFormatPr defaultColWidth="9.00390625" defaultRowHeight="12.75"/>
  <cols>
    <col min="1" max="1" width="9.25390625" style="6" bestFit="1" customWidth="1"/>
    <col min="2" max="2" width="2.75390625" style="9" bestFit="1" customWidth="1"/>
    <col min="3" max="3" width="11.25390625" style="6" bestFit="1" customWidth="1"/>
    <col min="4" max="4" width="3.75390625" style="6" bestFit="1" customWidth="1"/>
    <col min="5" max="5" width="4.00390625" style="9" bestFit="1" customWidth="1"/>
    <col min="6" max="6" width="4.375" style="6" bestFit="1" customWidth="1"/>
    <col min="7" max="7" width="3.00390625" style="6" bestFit="1" customWidth="1"/>
    <col min="8" max="8" width="2.75390625" style="6" bestFit="1" customWidth="1"/>
    <col min="9" max="9" width="11.00390625" style="6" bestFit="1" customWidth="1"/>
    <col min="10" max="10" width="3.75390625" style="6" bestFit="1" customWidth="1"/>
    <col min="11" max="11" width="4.00390625" style="6" bestFit="1" customWidth="1"/>
    <col min="12" max="12" width="4.375" style="6" bestFit="1" customWidth="1"/>
    <col min="13" max="13" width="3.00390625" style="6" bestFit="1" customWidth="1"/>
    <col min="14" max="14" width="6.375" style="6" bestFit="1" customWidth="1"/>
    <col min="15" max="15" width="10.125" style="6" bestFit="1" customWidth="1"/>
    <col min="16" max="16" width="43.875" style="6" bestFit="1" customWidth="1"/>
    <col min="17" max="16384" width="9.125" style="6" customWidth="1"/>
  </cols>
  <sheetData>
    <row r="1" spans="1:16" ht="20.25" customHeight="1">
      <c r="A1" s="18" t="s">
        <v>90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20"/>
    </row>
    <row r="2" spans="1:16" ht="12.75" customHeight="1">
      <c r="A2" s="15" t="s">
        <v>65</v>
      </c>
      <c r="B2" s="15" t="s">
        <v>64</v>
      </c>
      <c r="C2" s="15" t="s">
        <v>0</v>
      </c>
      <c r="D2" s="15" t="s">
        <v>1</v>
      </c>
      <c r="E2" s="16" t="s">
        <v>2</v>
      </c>
      <c r="F2" s="15" t="s">
        <v>56</v>
      </c>
      <c r="G2" s="15" t="s">
        <v>4</v>
      </c>
      <c r="H2" s="15" t="s">
        <v>64</v>
      </c>
      <c r="I2" s="15" t="s">
        <v>0</v>
      </c>
      <c r="J2" s="15" t="s">
        <v>1</v>
      </c>
      <c r="K2" s="16" t="s">
        <v>2</v>
      </c>
      <c r="L2" s="15" t="s">
        <v>56</v>
      </c>
      <c r="M2" s="15" t="s">
        <v>4</v>
      </c>
      <c r="N2" s="1" t="s">
        <v>3</v>
      </c>
      <c r="O2" s="1" t="s">
        <v>54</v>
      </c>
      <c r="P2" s="27" t="s">
        <v>55</v>
      </c>
    </row>
    <row r="3" spans="1:16" ht="11.25">
      <c r="A3" s="15"/>
      <c r="B3" s="15"/>
      <c r="C3" s="15"/>
      <c r="D3" s="15"/>
      <c r="E3" s="16"/>
      <c r="F3" s="15"/>
      <c r="G3" s="15"/>
      <c r="H3" s="15"/>
      <c r="I3" s="15"/>
      <c r="J3" s="15"/>
      <c r="K3" s="16"/>
      <c r="L3" s="15"/>
      <c r="M3" s="15"/>
      <c r="N3" s="2" t="s">
        <v>66</v>
      </c>
      <c r="O3" s="2" t="s">
        <v>57</v>
      </c>
      <c r="P3" s="28"/>
    </row>
    <row r="4" spans="1:16" ht="11.25">
      <c r="A4" s="3">
        <v>1</v>
      </c>
      <c r="B4" s="7">
        <v>1</v>
      </c>
      <c r="C4" s="11" t="s">
        <v>22</v>
      </c>
      <c r="D4" s="7">
        <v>1</v>
      </c>
      <c r="E4" s="12">
        <v>35</v>
      </c>
      <c r="F4" s="7">
        <v>750</v>
      </c>
      <c r="G4" s="7">
        <v>3</v>
      </c>
      <c r="H4" s="7">
        <v>2</v>
      </c>
      <c r="I4" s="11" t="s">
        <v>38</v>
      </c>
      <c r="J4" s="7">
        <v>0</v>
      </c>
      <c r="K4" s="12"/>
      <c r="L4" s="7">
        <v>0</v>
      </c>
      <c r="M4" s="7"/>
      <c r="N4" s="3">
        <f>SUM(D4,J4)</f>
        <v>1</v>
      </c>
      <c r="O4" s="3">
        <f>SUM(N4)-3</f>
        <v>-2</v>
      </c>
      <c r="P4" s="7" t="s">
        <v>60</v>
      </c>
    </row>
    <row r="5" spans="1:16" ht="11.25">
      <c r="A5" s="4">
        <v>2</v>
      </c>
      <c r="B5" s="8">
        <v>3</v>
      </c>
      <c r="C5" s="13" t="s">
        <v>26</v>
      </c>
      <c r="D5" s="8">
        <v>1</v>
      </c>
      <c r="E5" s="14">
        <v>26.5</v>
      </c>
      <c r="F5" s="8">
        <v>510</v>
      </c>
      <c r="G5" s="8"/>
      <c r="H5" s="8">
        <v>4</v>
      </c>
      <c r="I5" s="13" t="s">
        <v>18</v>
      </c>
      <c r="J5" s="8">
        <v>1</v>
      </c>
      <c r="K5" s="14">
        <v>36.3</v>
      </c>
      <c r="L5" s="8">
        <v>810</v>
      </c>
      <c r="M5" s="8">
        <v>7</v>
      </c>
      <c r="N5" s="4">
        <f aca="true" t="shared" si="0" ref="N5:N27">SUM(D5,J5)</f>
        <v>2</v>
      </c>
      <c r="O5" s="4">
        <f aca="true" t="shared" si="1" ref="O5:O28">SUM(N5)-3</f>
        <v>-1</v>
      </c>
      <c r="P5" s="8" t="s">
        <v>61</v>
      </c>
    </row>
    <row r="6" spans="1:16" ht="11.25">
      <c r="A6" s="3">
        <v>3</v>
      </c>
      <c r="B6" s="7">
        <v>5</v>
      </c>
      <c r="C6" s="11" t="s">
        <v>49</v>
      </c>
      <c r="D6" s="7">
        <v>0</v>
      </c>
      <c r="E6" s="12"/>
      <c r="F6" s="7">
        <v>0</v>
      </c>
      <c r="G6" s="7"/>
      <c r="H6" s="7">
        <v>6</v>
      </c>
      <c r="I6" s="11" t="s">
        <v>30</v>
      </c>
      <c r="J6" s="7">
        <v>1</v>
      </c>
      <c r="K6" s="12">
        <v>24.5</v>
      </c>
      <c r="L6" s="7">
        <v>450</v>
      </c>
      <c r="M6" s="7"/>
      <c r="N6" s="3">
        <f>SUM(D6,J6)</f>
        <v>1</v>
      </c>
      <c r="O6" s="3">
        <f t="shared" si="1"/>
        <v>-2</v>
      </c>
      <c r="P6" s="7" t="s">
        <v>62</v>
      </c>
    </row>
    <row r="7" spans="1:16" ht="11.25">
      <c r="A7" s="4">
        <v>4</v>
      </c>
      <c r="B7" s="8">
        <v>7</v>
      </c>
      <c r="C7" s="13" t="s">
        <v>51</v>
      </c>
      <c r="D7" s="8">
        <v>0</v>
      </c>
      <c r="E7" s="14"/>
      <c r="F7" s="8">
        <v>0</v>
      </c>
      <c r="G7" s="8"/>
      <c r="H7" s="8">
        <v>8</v>
      </c>
      <c r="I7" s="13" t="s">
        <v>27</v>
      </c>
      <c r="J7" s="8">
        <v>1</v>
      </c>
      <c r="K7" s="14">
        <v>26.5</v>
      </c>
      <c r="L7" s="8">
        <v>510</v>
      </c>
      <c r="M7" s="8"/>
      <c r="N7" s="4">
        <f t="shared" si="0"/>
        <v>1</v>
      </c>
      <c r="O7" s="4">
        <f t="shared" si="1"/>
        <v>-2</v>
      </c>
      <c r="P7" s="8" t="s">
        <v>63</v>
      </c>
    </row>
    <row r="8" spans="1:16" ht="11.25">
      <c r="A8" s="3">
        <v>5</v>
      </c>
      <c r="B8" s="7">
        <v>9</v>
      </c>
      <c r="C8" s="11" t="s">
        <v>10</v>
      </c>
      <c r="D8" s="7">
        <v>4</v>
      </c>
      <c r="E8" s="12">
        <v>26.3</v>
      </c>
      <c r="F8" s="7">
        <v>1740</v>
      </c>
      <c r="G8" s="7">
        <v>15</v>
      </c>
      <c r="H8" s="7">
        <v>10</v>
      </c>
      <c r="I8" s="11" t="s">
        <v>50</v>
      </c>
      <c r="J8" s="7">
        <v>0</v>
      </c>
      <c r="K8" s="12"/>
      <c r="L8" s="7">
        <v>0</v>
      </c>
      <c r="M8" s="7"/>
      <c r="N8" s="3">
        <f t="shared" si="0"/>
        <v>4</v>
      </c>
      <c r="O8" s="3">
        <f t="shared" si="1"/>
        <v>1</v>
      </c>
      <c r="P8" s="7" t="s">
        <v>67</v>
      </c>
    </row>
    <row r="9" spans="1:16" ht="11.25">
      <c r="A9" s="4">
        <v>6</v>
      </c>
      <c r="B9" s="8">
        <v>11</v>
      </c>
      <c r="C9" s="13" t="s">
        <v>20</v>
      </c>
      <c r="D9" s="8">
        <v>2</v>
      </c>
      <c r="E9" s="14">
        <v>23.1</v>
      </c>
      <c r="F9" s="8">
        <v>810</v>
      </c>
      <c r="G9" s="8">
        <v>5</v>
      </c>
      <c r="H9" s="8">
        <v>12</v>
      </c>
      <c r="I9" s="13" t="s">
        <v>23</v>
      </c>
      <c r="J9" s="8">
        <v>1</v>
      </c>
      <c r="K9" s="14">
        <v>35</v>
      </c>
      <c r="L9" s="8">
        <v>750</v>
      </c>
      <c r="M9" s="8">
        <v>3</v>
      </c>
      <c r="N9" s="4">
        <f t="shared" si="0"/>
        <v>3</v>
      </c>
      <c r="O9" s="4">
        <f t="shared" si="1"/>
        <v>0</v>
      </c>
      <c r="P9" s="8" t="s">
        <v>68</v>
      </c>
    </row>
    <row r="10" spans="1:16" ht="11.25">
      <c r="A10" s="3">
        <v>7</v>
      </c>
      <c r="B10" s="7">
        <v>13</v>
      </c>
      <c r="C10" s="11" t="s">
        <v>31</v>
      </c>
      <c r="D10" s="7">
        <v>1</v>
      </c>
      <c r="E10" s="12">
        <v>24.2</v>
      </c>
      <c r="F10" s="7">
        <v>450</v>
      </c>
      <c r="G10" s="7"/>
      <c r="H10" s="7">
        <v>14</v>
      </c>
      <c r="I10" s="11" t="s">
        <v>6</v>
      </c>
      <c r="J10" s="7">
        <v>7</v>
      </c>
      <c r="K10" s="12">
        <v>32.5</v>
      </c>
      <c r="L10" s="7">
        <v>3120</v>
      </c>
      <c r="M10" s="7">
        <v>19</v>
      </c>
      <c r="N10" s="3">
        <f t="shared" si="0"/>
        <v>8</v>
      </c>
      <c r="O10" s="3">
        <f t="shared" si="1"/>
        <v>5</v>
      </c>
      <c r="P10" s="7" t="s">
        <v>69</v>
      </c>
    </row>
    <row r="11" spans="1:16" ht="11.25">
      <c r="A11" s="4">
        <v>8</v>
      </c>
      <c r="B11" s="8">
        <v>15</v>
      </c>
      <c r="C11" s="13" t="s">
        <v>9</v>
      </c>
      <c r="D11" s="8">
        <v>5</v>
      </c>
      <c r="E11" s="14">
        <v>23.7</v>
      </c>
      <c r="F11" s="8">
        <v>1920</v>
      </c>
      <c r="G11" s="8">
        <v>16</v>
      </c>
      <c r="H11" s="8">
        <v>16</v>
      </c>
      <c r="I11" s="13" t="s">
        <v>52</v>
      </c>
      <c r="J11" s="8">
        <v>0</v>
      </c>
      <c r="K11" s="14"/>
      <c r="L11" s="8">
        <v>0</v>
      </c>
      <c r="M11" s="8"/>
      <c r="N11" s="4">
        <f t="shared" si="0"/>
        <v>5</v>
      </c>
      <c r="O11" s="4">
        <f t="shared" si="1"/>
        <v>2</v>
      </c>
      <c r="P11" s="8" t="s">
        <v>70</v>
      </c>
    </row>
    <row r="12" spans="1:16" ht="11.25">
      <c r="A12" s="3">
        <v>9</v>
      </c>
      <c r="B12" s="7">
        <v>17</v>
      </c>
      <c r="C12" s="11" t="s">
        <v>21</v>
      </c>
      <c r="D12" s="7">
        <v>1</v>
      </c>
      <c r="E12" s="12">
        <v>35.6</v>
      </c>
      <c r="F12" s="7">
        <v>780</v>
      </c>
      <c r="G12" s="7">
        <v>4</v>
      </c>
      <c r="H12" s="7">
        <v>18</v>
      </c>
      <c r="I12" s="11" t="s">
        <v>42</v>
      </c>
      <c r="J12" s="7">
        <v>0</v>
      </c>
      <c r="K12" s="12"/>
      <c r="L12" s="7">
        <v>0</v>
      </c>
      <c r="M12" s="7"/>
      <c r="N12" s="3">
        <f t="shared" si="0"/>
        <v>1</v>
      </c>
      <c r="O12" s="3">
        <f t="shared" si="1"/>
        <v>-2</v>
      </c>
      <c r="P12" s="7" t="s">
        <v>71</v>
      </c>
    </row>
    <row r="13" spans="1:16" ht="11.25">
      <c r="A13" s="4">
        <v>10</v>
      </c>
      <c r="B13" s="8">
        <v>19</v>
      </c>
      <c r="C13" s="13" t="s">
        <v>43</v>
      </c>
      <c r="D13" s="8">
        <v>0</v>
      </c>
      <c r="E13" s="14"/>
      <c r="F13" s="8">
        <v>0</v>
      </c>
      <c r="G13" s="8"/>
      <c r="H13" s="8">
        <v>20</v>
      </c>
      <c r="I13" s="13" t="s">
        <v>44</v>
      </c>
      <c r="J13" s="8">
        <v>0</v>
      </c>
      <c r="K13" s="14"/>
      <c r="L13" s="8">
        <v>0</v>
      </c>
      <c r="M13" s="8"/>
      <c r="N13" s="4">
        <f t="shared" si="0"/>
        <v>0</v>
      </c>
      <c r="O13" s="4">
        <f t="shared" si="1"/>
        <v>-3</v>
      </c>
      <c r="P13" s="8" t="s">
        <v>72</v>
      </c>
    </row>
    <row r="14" spans="1:16" ht="11.25">
      <c r="A14" s="3">
        <v>11</v>
      </c>
      <c r="B14" s="7">
        <v>21</v>
      </c>
      <c r="C14" s="11" t="s">
        <v>8</v>
      </c>
      <c r="D14" s="7">
        <v>5</v>
      </c>
      <c r="E14" s="12">
        <v>29.3</v>
      </c>
      <c r="F14" s="7">
        <v>2040</v>
      </c>
      <c r="G14" s="7">
        <v>17</v>
      </c>
      <c r="H14" s="7">
        <v>22</v>
      </c>
      <c r="I14" s="11" t="s">
        <v>45</v>
      </c>
      <c r="J14" s="7">
        <v>0</v>
      </c>
      <c r="K14" s="12"/>
      <c r="L14" s="7">
        <v>0</v>
      </c>
      <c r="M14" s="7"/>
      <c r="N14" s="3">
        <f t="shared" si="0"/>
        <v>5</v>
      </c>
      <c r="O14" s="3">
        <f t="shared" si="1"/>
        <v>2</v>
      </c>
      <c r="P14" s="7" t="s">
        <v>89</v>
      </c>
    </row>
    <row r="15" spans="1:16" ht="11.25">
      <c r="A15" s="4">
        <v>12</v>
      </c>
      <c r="B15" s="8">
        <v>23</v>
      </c>
      <c r="C15" s="13"/>
      <c r="D15" s="8"/>
      <c r="E15" s="14"/>
      <c r="F15" s="8"/>
      <c r="G15" s="8"/>
      <c r="H15" s="8">
        <v>24</v>
      </c>
      <c r="I15" s="13" t="s">
        <v>37</v>
      </c>
      <c r="J15" s="8">
        <v>1</v>
      </c>
      <c r="K15" s="14">
        <v>20</v>
      </c>
      <c r="L15" s="8">
        <v>300</v>
      </c>
      <c r="M15" s="8"/>
      <c r="N15" s="4">
        <f t="shared" si="0"/>
        <v>1</v>
      </c>
      <c r="O15" s="4">
        <f t="shared" si="1"/>
        <v>-2</v>
      </c>
      <c r="P15" s="8" t="s">
        <v>73</v>
      </c>
    </row>
    <row r="16" spans="1:16" ht="11.25">
      <c r="A16" s="3">
        <v>13</v>
      </c>
      <c r="B16" s="7">
        <v>25</v>
      </c>
      <c r="C16" s="11" t="s">
        <v>33</v>
      </c>
      <c r="D16" s="7">
        <v>1</v>
      </c>
      <c r="E16" s="12">
        <v>22.5</v>
      </c>
      <c r="F16" s="7">
        <v>390</v>
      </c>
      <c r="G16" s="7"/>
      <c r="H16" s="7">
        <v>26</v>
      </c>
      <c r="I16" s="11" t="s">
        <v>11</v>
      </c>
      <c r="J16" s="7">
        <v>4</v>
      </c>
      <c r="K16" s="12">
        <v>27</v>
      </c>
      <c r="L16" s="7">
        <v>1590</v>
      </c>
      <c r="M16" s="7">
        <v>14</v>
      </c>
      <c r="N16" s="3">
        <f t="shared" si="0"/>
        <v>5</v>
      </c>
      <c r="O16" s="3">
        <f t="shared" si="1"/>
        <v>2</v>
      </c>
      <c r="P16" s="7" t="s">
        <v>74</v>
      </c>
    </row>
    <row r="17" spans="1:16" ht="11.25">
      <c r="A17" s="4">
        <v>14</v>
      </c>
      <c r="B17" s="8">
        <v>27</v>
      </c>
      <c r="C17" s="13" t="s">
        <v>14</v>
      </c>
      <c r="D17" s="8">
        <v>3</v>
      </c>
      <c r="E17" s="14">
        <v>25</v>
      </c>
      <c r="F17" s="8">
        <v>1320</v>
      </c>
      <c r="G17" s="8">
        <v>11</v>
      </c>
      <c r="H17" s="8">
        <v>28</v>
      </c>
      <c r="I17" s="13" t="s">
        <v>5</v>
      </c>
      <c r="J17" s="8">
        <v>18</v>
      </c>
      <c r="K17" s="14">
        <v>25.2</v>
      </c>
      <c r="L17" s="8">
        <v>7200</v>
      </c>
      <c r="M17" s="8">
        <v>20</v>
      </c>
      <c r="N17" s="4">
        <f t="shared" si="0"/>
        <v>21</v>
      </c>
      <c r="O17" s="4">
        <f t="shared" si="1"/>
        <v>18</v>
      </c>
      <c r="P17" s="8" t="s">
        <v>75</v>
      </c>
    </row>
    <row r="18" spans="1:16" ht="11.25">
      <c r="A18" s="3">
        <v>15</v>
      </c>
      <c r="B18" s="7">
        <v>29</v>
      </c>
      <c r="C18" s="11" t="s">
        <v>13</v>
      </c>
      <c r="D18" s="7">
        <v>3</v>
      </c>
      <c r="E18" s="12">
        <v>25.1</v>
      </c>
      <c r="F18" s="7">
        <v>1320</v>
      </c>
      <c r="G18" s="7">
        <v>12</v>
      </c>
      <c r="H18" s="7">
        <v>30</v>
      </c>
      <c r="I18" s="11" t="s">
        <v>24</v>
      </c>
      <c r="J18" s="7">
        <v>2</v>
      </c>
      <c r="K18" s="12">
        <v>22.6</v>
      </c>
      <c r="L18" s="7">
        <v>750</v>
      </c>
      <c r="M18" s="7">
        <v>1</v>
      </c>
      <c r="N18" s="3">
        <f t="shared" si="0"/>
        <v>5</v>
      </c>
      <c r="O18" s="3">
        <f t="shared" si="1"/>
        <v>2</v>
      </c>
      <c r="P18" s="7" t="s">
        <v>76</v>
      </c>
    </row>
    <row r="19" spans="1:16" ht="11.25">
      <c r="A19" s="4">
        <v>16</v>
      </c>
      <c r="B19" s="8">
        <v>31</v>
      </c>
      <c r="C19" s="13" t="s">
        <v>19</v>
      </c>
      <c r="D19" s="8">
        <v>2</v>
      </c>
      <c r="E19" s="14">
        <v>23.5</v>
      </c>
      <c r="F19" s="8">
        <v>810</v>
      </c>
      <c r="G19" s="8">
        <v>6</v>
      </c>
      <c r="H19" s="8">
        <v>32</v>
      </c>
      <c r="I19" s="13" t="s">
        <v>32</v>
      </c>
      <c r="J19" s="8">
        <v>1</v>
      </c>
      <c r="K19" s="14">
        <v>23.2</v>
      </c>
      <c r="L19" s="8">
        <v>420</v>
      </c>
      <c r="M19" s="8"/>
      <c r="N19" s="4">
        <f t="shared" si="0"/>
        <v>3</v>
      </c>
      <c r="O19" s="4">
        <f t="shared" si="1"/>
        <v>0</v>
      </c>
      <c r="P19" s="8" t="s">
        <v>77</v>
      </c>
    </row>
    <row r="20" spans="1:16" ht="11.25">
      <c r="A20" s="3">
        <v>17</v>
      </c>
      <c r="B20" s="7">
        <v>33</v>
      </c>
      <c r="C20" s="11" t="s">
        <v>53</v>
      </c>
      <c r="D20" s="7">
        <v>0</v>
      </c>
      <c r="E20" s="12"/>
      <c r="F20" s="7">
        <v>0</v>
      </c>
      <c r="G20" s="7"/>
      <c r="H20" s="7">
        <v>34</v>
      </c>
      <c r="I20" s="11" t="s">
        <v>25</v>
      </c>
      <c r="J20" s="7">
        <v>1</v>
      </c>
      <c r="K20" s="12">
        <v>27.5</v>
      </c>
      <c r="L20" s="7">
        <v>540</v>
      </c>
      <c r="M20" s="7"/>
      <c r="N20" s="3">
        <f t="shared" si="0"/>
        <v>1</v>
      </c>
      <c r="O20" s="3">
        <f t="shared" si="1"/>
        <v>-2</v>
      </c>
      <c r="P20" s="7" t="s">
        <v>78</v>
      </c>
    </row>
    <row r="21" spans="1:16" ht="11.25">
      <c r="A21" s="4">
        <v>18</v>
      </c>
      <c r="B21" s="8">
        <v>35</v>
      </c>
      <c r="C21" s="13" t="s">
        <v>46</v>
      </c>
      <c r="D21" s="8">
        <v>0</v>
      </c>
      <c r="E21" s="14"/>
      <c r="F21" s="8">
        <v>0</v>
      </c>
      <c r="G21" s="8"/>
      <c r="H21" s="8">
        <v>36</v>
      </c>
      <c r="I21" s="13" t="s">
        <v>34</v>
      </c>
      <c r="J21" s="8">
        <v>1</v>
      </c>
      <c r="K21" s="14">
        <v>21.8</v>
      </c>
      <c r="L21" s="8">
        <v>360</v>
      </c>
      <c r="M21" s="8"/>
      <c r="N21" s="4">
        <f t="shared" si="0"/>
        <v>1</v>
      </c>
      <c r="O21" s="4">
        <f t="shared" si="1"/>
        <v>-2</v>
      </c>
      <c r="P21" s="8" t="s">
        <v>79</v>
      </c>
    </row>
    <row r="22" spans="1:16" ht="11.25">
      <c r="A22" s="3">
        <v>19</v>
      </c>
      <c r="B22" s="7">
        <v>37</v>
      </c>
      <c r="C22" s="11" t="s">
        <v>28</v>
      </c>
      <c r="D22" s="7">
        <v>1</v>
      </c>
      <c r="E22" s="12">
        <v>25</v>
      </c>
      <c r="F22" s="7">
        <v>450</v>
      </c>
      <c r="G22" s="7"/>
      <c r="H22" s="7">
        <v>38</v>
      </c>
      <c r="I22" s="11" t="s">
        <v>29</v>
      </c>
      <c r="J22" s="7">
        <v>1</v>
      </c>
      <c r="K22" s="12">
        <v>25</v>
      </c>
      <c r="L22" s="7">
        <v>450</v>
      </c>
      <c r="M22" s="7"/>
      <c r="N22" s="3">
        <f t="shared" si="0"/>
        <v>2</v>
      </c>
      <c r="O22" s="3">
        <f t="shared" si="1"/>
        <v>-1</v>
      </c>
      <c r="P22" s="7" t="s">
        <v>80</v>
      </c>
    </row>
    <row r="23" spans="1:16" ht="11.25">
      <c r="A23" s="4">
        <v>20</v>
      </c>
      <c r="B23" s="8">
        <v>39</v>
      </c>
      <c r="C23" s="13" t="s">
        <v>12</v>
      </c>
      <c r="D23" s="8">
        <v>3</v>
      </c>
      <c r="E23" s="14">
        <v>28.8</v>
      </c>
      <c r="F23" s="8">
        <v>1470</v>
      </c>
      <c r="G23" s="8">
        <v>13</v>
      </c>
      <c r="H23" s="8">
        <v>40</v>
      </c>
      <c r="I23" s="13" t="s">
        <v>47</v>
      </c>
      <c r="J23" s="8">
        <v>0</v>
      </c>
      <c r="K23" s="14"/>
      <c r="L23" s="8">
        <v>0</v>
      </c>
      <c r="M23" s="8"/>
      <c r="N23" s="4">
        <f t="shared" si="0"/>
        <v>3</v>
      </c>
      <c r="O23" s="4">
        <f t="shared" si="1"/>
        <v>0</v>
      </c>
      <c r="P23" s="8" t="s">
        <v>81</v>
      </c>
    </row>
    <row r="24" spans="1:16" ht="11.25">
      <c r="A24" s="3">
        <v>21</v>
      </c>
      <c r="B24" s="7">
        <v>41</v>
      </c>
      <c r="C24" s="11" t="s">
        <v>36</v>
      </c>
      <c r="D24" s="7">
        <v>1</v>
      </c>
      <c r="E24" s="12">
        <v>20.6</v>
      </c>
      <c r="F24" s="7">
        <v>330</v>
      </c>
      <c r="G24" s="7"/>
      <c r="H24" s="7">
        <v>42</v>
      </c>
      <c r="I24" s="11" t="s">
        <v>41</v>
      </c>
      <c r="J24" s="7">
        <v>0</v>
      </c>
      <c r="K24" s="12"/>
      <c r="L24" s="7">
        <v>0</v>
      </c>
      <c r="M24" s="7"/>
      <c r="N24" s="3">
        <f t="shared" si="0"/>
        <v>1</v>
      </c>
      <c r="O24" s="3">
        <f t="shared" si="1"/>
        <v>-2</v>
      </c>
      <c r="P24" s="7" t="s">
        <v>82</v>
      </c>
    </row>
    <row r="25" spans="1:16" ht="11.25">
      <c r="A25" s="4">
        <v>22</v>
      </c>
      <c r="B25" s="8">
        <v>43</v>
      </c>
      <c r="C25" s="13" t="s">
        <v>17</v>
      </c>
      <c r="D25" s="8">
        <v>3</v>
      </c>
      <c r="E25" s="14">
        <v>24.5</v>
      </c>
      <c r="F25" s="8">
        <v>1200</v>
      </c>
      <c r="G25" s="8">
        <v>8</v>
      </c>
      <c r="H25" s="8">
        <v>44</v>
      </c>
      <c r="I25" s="13" t="s">
        <v>35</v>
      </c>
      <c r="J25" s="8">
        <v>1</v>
      </c>
      <c r="K25" s="14">
        <v>21.6</v>
      </c>
      <c r="L25" s="8">
        <v>360</v>
      </c>
      <c r="M25" s="8"/>
      <c r="N25" s="4">
        <f t="shared" si="0"/>
        <v>4</v>
      </c>
      <c r="O25" s="4">
        <f t="shared" si="1"/>
        <v>1</v>
      </c>
      <c r="P25" s="8" t="s">
        <v>83</v>
      </c>
    </row>
    <row r="26" spans="1:16" ht="11.25">
      <c r="A26" s="3">
        <v>23</v>
      </c>
      <c r="B26" s="7">
        <v>45</v>
      </c>
      <c r="C26" s="11" t="s">
        <v>16</v>
      </c>
      <c r="D26" s="7">
        <v>2</v>
      </c>
      <c r="E26" s="12">
        <v>34.2</v>
      </c>
      <c r="F26" s="7">
        <v>1200</v>
      </c>
      <c r="G26" s="7">
        <v>9</v>
      </c>
      <c r="H26" s="7">
        <v>46</v>
      </c>
      <c r="I26" s="11" t="s">
        <v>48</v>
      </c>
      <c r="J26" s="7">
        <v>0</v>
      </c>
      <c r="K26" s="12"/>
      <c r="L26" s="7">
        <v>0</v>
      </c>
      <c r="M26" s="7"/>
      <c r="N26" s="3">
        <f t="shared" si="0"/>
        <v>2</v>
      </c>
      <c r="O26" s="3">
        <f t="shared" si="1"/>
        <v>-1</v>
      </c>
      <c r="P26" s="7" t="s">
        <v>84</v>
      </c>
    </row>
    <row r="27" spans="1:16" ht="11.25">
      <c r="A27" s="4">
        <v>24</v>
      </c>
      <c r="B27" s="8">
        <v>47</v>
      </c>
      <c r="C27" s="13" t="s">
        <v>39</v>
      </c>
      <c r="D27" s="8">
        <v>0</v>
      </c>
      <c r="E27" s="14"/>
      <c r="F27" s="8">
        <v>0</v>
      </c>
      <c r="G27" s="8"/>
      <c r="H27" s="8">
        <v>48</v>
      </c>
      <c r="I27" s="13" t="s">
        <v>7</v>
      </c>
      <c r="J27" s="8">
        <v>5</v>
      </c>
      <c r="K27" s="14">
        <v>32.7</v>
      </c>
      <c r="L27" s="8">
        <v>2250</v>
      </c>
      <c r="M27" s="8">
        <v>18</v>
      </c>
      <c r="N27" s="4">
        <f t="shared" si="0"/>
        <v>5</v>
      </c>
      <c r="O27" s="4">
        <f t="shared" si="1"/>
        <v>2</v>
      </c>
      <c r="P27" s="8" t="s">
        <v>85</v>
      </c>
    </row>
    <row r="28" spans="1:16" ht="11.25">
      <c r="A28" s="3">
        <v>25</v>
      </c>
      <c r="B28" s="7">
        <v>49</v>
      </c>
      <c r="C28" s="11" t="s">
        <v>15</v>
      </c>
      <c r="D28" s="7">
        <v>2</v>
      </c>
      <c r="E28" s="12">
        <v>36.3</v>
      </c>
      <c r="F28" s="7">
        <v>1260</v>
      </c>
      <c r="G28" s="7">
        <v>10</v>
      </c>
      <c r="H28" s="7">
        <v>50</v>
      </c>
      <c r="I28" s="11" t="s">
        <v>40</v>
      </c>
      <c r="J28" s="7">
        <v>0</v>
      </c>
      <c r="K28" s="12"/>
      <c r="L28" s="7">
        <v>0</v>
      </c>
      <c r="M28" s="7"/>
      <c r="N28" s="3">
        <f>SUM(D28,J28)</f>
        <v>2</v>
      </c>
      <c r="O28" s="3">
        <f t="shared" si="1"/>
        <v>-1</v>
      </c>
      <c r="P28" s="7" t="s">
        <v>86</v>
      </c>
    </row>
    <row r="29" spans="2:16" ht="11.25">
      <c r="B29" s="21" t="s">
        <v>59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3"/>
      <c r="N29" s="17">
        <f>SUM(N4:N28)</f>
        <v>87</v>
      </c>
      <c r="O29" s="5" t="s">
        <v>58</v>
      </c>
      <c r="P29" s="9" t="s">
        <v>87</v>
      </c>
    </row>
    <row r="30" spans="2:16" ht="11.25"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6"/>
      <c r="N30" s="17"/>
      <c r="O30" s="10">
        <f>SUM(N29)/25</f>
        <v>3.48</v>
      </c>
      <c r="P30" s="9" t="s">
        <v>88</v>
      </c>
    </row>
  </sheetData>
  <sheetProtection/>
  <mergeCells count="17">
    <mergeCell ref="N29:N30"/>
    <mergeCell ref="A1:P1"/>
    <mergeCell ref="B2:B3"/>
    <mergeCell ref="C2:C3"/>
    <mergeCell ref="D2:D3"/>
    <mergeCell ref="E2:E3"/>
    <mergeCell ref="B29:M30"/>
    <mergeCell ref="P2:P3"/>
    <mergeCell ref="F2:F3"/>
    <mergeCell ref="G2:G3"/>
    <mergeCell ref="I2:I3"/>
    <mergeCell ref="J2:J3"/>
    <mergeCell ref="K2:K3"/>
    <mergeCell ref="L2:L3"/>
    <mergeCell ref="M2:M3"/>
    <mergeCell ref="A2:A3"/>
    <mergeCell ref="H2:H3"/>
  </mergeCells>
  <printOptions/>
  <pageMargins left="0.68" right="0.41" top="0.54" bottom="0.49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Wojciech</cp:lastModifiedBy>
  <cp:lastPrinted>2003-10-09T10:53:36Z</cp:lastPrinted>
  <dcterms:created xsi:type="dcterms:W3CDTF">2003-07-19T14:28:48Z</dcterms:created>
  <dcterms:modified xsi:type="dcterms:W3CDTF">2020-09-21T06:53:29Z</dcterms:modified>
  <cp:category/>
  <cp:version/>
  <cp:contentType/>
  <cp:contentStatus/>
</cp:coreProperties>
</file>