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<sst xmlns="http://schemas.openxmlformats.org/spreadsheetml/2006/main" count="138" uniqueCount="104">
  <si>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st.</t>
  </si>
  <si>
    <t>Ryb</t>
  </si>
  <si>
    <t>Pkt</t>
  </si>
  <si>
    <t>RAZEM</t>
  </si>
  <si>
    <t>Nazwisko</t>
  </si>
  <si>
    <t>N-R</t>
  </si>
  <si>
    <t>Kaleta</t>
  </si>
  <si>
    <t>Rachwał</t>
  </si>
  <si>
    <t>Telesz</t>
  </si>
  <si>
    <t>Cimała</t>
  </si>
  <si>
    <t>Kocioł</t>
  </si>
  <si>
    <t>Walczyk</t>
  </si>
  <si>
    <t>Żelazko</t>
  </si>
  <si>
    <t>Jedliński</t>
  </si>
  <si>
    <t>Paszko</t>
  </si>
  <si>
    <t>Skoć</t>
  </si>
  <si>
    <t>Jankowski</t>
  </si>
  <si>
    <t>Suwaj</t>
  </si>
  <si>
    <t>Garncarczyk</t>
  </si>
  <si>
    <t>GP</t>
  </si>
  <si>
    <t>Mikołajuk</t>
  </si>
  <si>
    <t>Mozdyniewicz</t>
  </si>
  <si>
    <t>Zasadzki A.</t>
  </si>
  <si>
    <t>Mieszkowski</t>
  </si>
  <si>
    <t>Baklarz</t>
  </si>
  <si>
    <t>Gryka</t>
  </si>
  <si>
    <t>Krzemiński</t>
  </si>
  <si>
    <t>RAZEM  tura 2          ryby (lipienie)</t>
  </si>
  <si>
    <t>RAZEM   tura 1           ryby (lipienie)</t>
  </si>
  <si>
    <t>Obtułowicz</t>
  </si>
  <si>
    <t>Salamon</t>
  </si>
  <si>
    <t>Machulski</t>
  </si>
  <si>
    <t>Szerszenowicz</t>
  </si>
  <si>
    <t>Gołofit</t>
  </si>
  <si>
    <t>Haszczyc</t>
  </si>
  <si>
    <t>Kruszecki</t>
  </si>
  <si>
    <t>Tondera</t>
  </si>
  <si>
    <t>Duło</t>
  </si>
  <si>
    <t>Konieczny</t>
  </si>
  <si>
    <t>Janas</t>
  </si>
  <si>
    <t>Ficek</t>
  </si>
  <si>
    <t>Zdun</t>
  </si>
  <si>
    <t>Wilkowicz</t>
  </si>
  <si>
    <t>Sowa</t>
  </si>
  <si>
    <t>Skrechota</t>
  </si>
  <si>
    <t>Pieślak</t>
  </si>
  <si>
    <t>Leszczyk</t>
  </si>
  <si>
    <t>Komorowski</t>
  </si>
  <si>
    <t>Jarzmik</t>
  </si>
  <si>
    <t>Jagodziński</t>
  </si>
  <si>
    <t>Lach</t>
  </si>
  <si>
    <t>Świderski</t>
  </si>
  <si>
    <t>Burda</t>
  </si>
  <si>
    <t>Czubin</t>
  </si>
  <si>
    <t>Sienkiewicz</t>
  </si>
  <si>
    <t>Wiśniewski</t>
  </si>
  <si>
    <t>Sojka</t>
  </si>
  <si>
    <t>Białoń</t>
  </si>
  <si>
    <t>Sławiczek</t>
  </si>
  <si>
    <t>Guzdek</t>
  </si>
  <si>
    <t>Grzegorczyk</t>
  </si>
  <si>
    <t>Czajka</t>
  </si>
  <si>
    <t>Tokarczyk</t>
  </si>
  <si>
    <t>Trzop</t>
  </si>
  <si>
    <t>Wenit</t>
  </si>
  <si>
    <t>Protasiuk</t>
  </si>
  <si>
    <t>Metrycki</t>
  </si>
  <si>
    <t>Szlachetka</t>
  </si>
  <si>
    <t>Dudek</t>
  </si>
  <si>
    <t>Biernat</t>
  </si>
  <si>
    <t>Ziółkowski</t>
  </si>
  <si>
    <t>Zając P.</t>
  </si>
  <si>
    <t>Brach</t>
  </si>
  <si>
    <t>Opis stanowisk</t>
  </si>
  <si>
    <t>Puchar Podhala 2004 (zawody odbyły się na Popradzie)</t>
  </si>
  <si>
    <t>Lipień Popradu 2004</t>
  </si>
  <si>
    <t>STATUS</t>
  </si>
  <si>
    <t>STANOWISK</t>
  </si>
  <si>
    <t>ujście potoku Smereczek (przejście graniczne Leluchów)</t>
  </si>
  <si>
    <t>dworzec PKP (niebieska tablica z napisem Leluchów)</t>
  </si>
  <si>
    <t>słup trakcyjny 144/5</t>
  </si>
  <si>
    <t>słup trakcyjny 145/17</t>
  </si>
  <si>
    <t>znak na drodze, słupek graniczny 2/III</t>
  </si>
  <si>
    <t>słup trakcyjny 146/4</t>
  </si>
  <si>
    <t>słup trakcyjny 144/1</t>
  </si>
  <si>
    <t>parking, tablica "Granica państwa"</t>
  </si>
  <si>
    <t>śr. na stan.</t>
  </si>
  <si>
    <t>słup trakcyjny 143/7, powyżej rozlewni, stara droga</t>
  </si>
  <si>
    <t>słup trakcyjny 143/0</t>
  </si>
  <si>
    <t>słup trakcyjny 142/8</t>
  </si>
  <si>
    <t>słup trakcyjny 142/6</t>
  </si>
  <si>
    <t>początek łąki  za przejazdem kolejowym</t>
  </si>
  <si>
    <t>oznaczona wierzba, poniżej biały camping</t>
  </si>
  <si>
    <t>oznaczona wierzba, drewniana zagroda</t>
  </si>
  <si>
    <t>most kolejowy</t>
  </si>
  <si>
    <t>oznaczona wierzba (schodki - przepust)</t>
  </si>
  <si>
    <t>PUCHAR PODHALA  I  LIPIEŃ POPRADU 2004     sektor A (od Leluchowa do Muszyny)</t>
  </si>
  <si>
    <t>znak na drodze, linia wysokiego napięcia</t>
  </si>
  <si>
    <t>znak na drodze, słup telefoniczny 4/00</t>
  </si>
  <si>
    <t>most drogowy (drewniany)</t>
  </si>
  <si>
    <t>oznaczona wierzba (dojście od mostu kolejowego)</t>
  </si>
  <si>
    <t>koniec stanowiska i sektora: limnigraf,</t>
  </si>
  <si>
    <t>przejazd kolejowy</t>
  </si>
  <si>
    <t>znak na drodze, słup telefoniczny 3/00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</si>
</sst>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center" vertical="center"/>
    </xf>
    <xf numFmtId="164" fontId="8" fillId="33" borderId="14" xfId="0" applyNumberFormat="1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90" zoomScaleNormal="90" zoomScalePageLayoutView="0" workbookViewId="0" topLeftCell="A1">
      <selection activeCell="AA14" sqref="AA14"/>
    </sheetView>
  </sheetViews>
  <sheetFormatPr defaultColWidth="9.00390625" defaultRowHeight="12.75"/>
  <cols>
    <col min="1" max="1" width="3.00390625" style="2" bestFit="1" customWidth="1"/>
    <col min="2" max="2" width="11.00390625" style="1" bestFit="1" customWidth="1"/>
    <col min="3" max="3" width="4.00390625" style="2" bestFit="1" customWidth="1"/>
    <col min="4" max="4" width="4.125" style="3" bestFit="1" customWidth="1"/>
    <col min="5" max="5" width="3.625" style="2" bestFit="1" customWidth="1"/>
    <col min="6" max="6" width="3.375" style="2" bestFit="1" customWidth="1"/>
    <col min="7" max="7" width="3.00390625" style="2" bestFit="1" customWidth="1"/>
    <col min="8" max="8" width="12.00390625" style="1" bestFit="1" customWidth="1"/>
    <col min="9" max="9" width="4.00390625" style="2" bestFit="1" customWidth="1"/>
    <col min="10" max="10" width="4.125" style="3" bestFit="1" customWidth="1"/>
    <col min="11" max="11" width="4.875" style="2" bestFit="1" customWidth="1"/>
    <col min="12" max="12" width="3.375" style="2" bestFit="1" customWidth="1"/>
    <col min="13" max="13" width="3.00390625" style="2" bestFit="1" customWidth="1"/>
    <col min="14" max="14" width="12.00390625" style="1" bestFit="1" customWidth="1"/>
    <col min="15" max="15" width="4.00390625" style="2" bestFit="1" customWidth="1"/>
    <col min="16" max="16" width="5.375" style="3" bestFit="1" customWidth="1"/>
    <col min="17" max="17" width="4.875" style="2" bestFit="1" customWidth="1"/>
    <col min="18" max="18" width="3.375" style="2" bestFit="1" customWidth="1"/>
    <col min="19" max="19" width="3.00390625" style="2" bestFit="1" customWidth="1"/>
    <col min="20" max="20" width="9.625" style="1" bestFit="1" customWidth="1"/>
    <col min="21" max="21" width="4.00390625" style="2" bestFit="1" customWidth="1"/>
    <col min="22" max="22" width="4.125" style="3" bestFit="1" customWidth="1"/>
    <col min="23" max="23" width="4.875" style="2" bestFit="1" customWidth="1"/>
    <col min="24" max="24" width="3.375" style="2" bestFit="1" customWidth="1"/>
    <col min="25" max="25" width="7.125" style="2" bestFit="1" customWidth="1"/>
    <col min="26" max="26" width="10.625" style="2" bestFit="1" customWidth="1"/>
    <col min="27" max="27" width="43.875" style="1" bestFit="1" customWidth="1"/>
    <col min="28" max="16384" width="9.125" style="1" customWidth="1"/>
  </cols>
  <sheetData>
    <row r="1" spans="1:27" ht="25.5" customHeight="1">
      <c r="A1" s="23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</row>
    <row r="2" spans="1:27" ht="1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 t="s">
        <v>75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4" t="s">
        <v>3</v>
      </c>
      <c r="Z2" s="8" t="s">
        <v>76</v>
      </c>
      <c r="AA2" s="21" t="s">
        <v>73</v>
      </c>
    </row>
    <row r="3" spans="1:27" ht="12">
      <c r="A3" s="5" t="s">
        <v>0</v>
      </c>
      <c r="B3" s="6" t="s">
        <v>4</v>
      </c>
      <c r="C3" s="5" t="s">
        <v>1</v>
      </c>
      <c r="D3" s="7" t="s">
        <v>5</v>
      </c>
      <c r="E3" s="5" t="s">
        <v>2</v>
      </c>
      <c r="F3" s="5" t="s">
        <v>19</v>
      </c>
      <c r="G3" s="5" t="s">
        <v>0</v>
      </c>
      <c r="H3" s="6" t="s">
        <v>4</v>
      </c>
      <c r="I3" s="5" t="s">
        <v>1</v>
      </c>
      <c r="J3" s="7" t="s">
        <v>5</v>
      </c>
      <c r="K3" s="5" t="s">
        <v>2</v>
      </c>
      <c r="L3" s="5" t="s">
        <v>19</v>
      </c>
      <c r="M3" s="5" t="s">
        <v>0</v>
      </c>
      <c r="N3" s="6" t="s">
        <v>4</v>
      </c>
      <c r="O3" s="5" t="s">
        <v>1</v>
      </c>
      <c r="P3" s="7" t="s">
        <v>5</v>
      </c>
      <c r="Q3" s="5" t="s">
        <v>2</v>
      </c>
      <c r="R3" s="5" t="s">
        <v>19</v>
      </c>
      <c r="S3" s="5" t="s">
        <v>0</v>
      </c>
      <c r="T3" s="6" t="s">
        <v>4</v>
      </c>
      <c r="U3" s="5" t="s">
        <v>1</v>
      </c>
      <c r="V3" s="7" t="s">
        <v>5</v>
      </c>
      <c r="W3" s="5" t="s">
        <v>2</v>
      </c>
      <c r="X3" s="5" t="s">
        <v>19</v>
      </c>
      <c r="Y3" s="5" t="s">
        <v>1</v>
      </c>
      <c r="Z3" s="9" t="s">
        <v>77</v>
      </c>
      <c r="AA3" s="22"/>
    </row>
    <row r="4" spans="1:27" ht="12">
      <c r="A4" s="10">
        <v>1</v>
      </c>
      <c r="B4" s="11" t="s">
        <v>48</v>
      </c>
      <c r="C4" s="10">
        <v>0</v>
      </c>
      <c r="D4" s="12"/>
      <c r="E4" s="10"/>
      <c r="F4" s="10"/>
      <c r="G4" s="10">
        <v>2</v>
      </c>
      <c r="H4" s="11" t="s">
        <v>16</v>
      </c>
      <c r="I4" s="10">
        <v>0</v>
      </c>
      <c r="J4" s="12"/>
      <c r="K4" s="10"/>
      <c r="L4" s="10"/>
      <c r="M4" s="10">
        <v>1</v>
      </c>
      <c r="N4" s="11" t="s">
        <v>9</v>
      </c>
      <c r="O4" s="10">
        <v>1</v>
      </c>
      <c r="P4" s="12">
        <v>32</v>
      </c>
      <c r="Q4" s="10">
        <v>360</v>
      </c>
      <c r="R4" s="10">
        <v>4</v>
      </c>
      <c r="S4" s="10">
        <v>2</v>
      </c>
      <c r="T4" s="11" t="s">
        <v>63</v>
      </c>
      <c r="U4" s="10">
        <v>0</v>
      </c>
      <c r="V4" s="12"/>
      <c r="W4" s="10"/>
      <c r="X4" s="10"/>
      <c r="Y4" s="10">
        <f aca="true" t="shared" si="0" ref="Y4:Y25">SUM(C4,I4,O4,U4)</f>
        <v>1</v>
      </c>
      <c r="Z4" s="16">
        <f>SUM(Y4)-3</f>
        <v>-2</v>
      </c>
      <c r="AA4" s="10" t="s">
        <v>78</v>
      </c>
    </row>
    <row r="5" spans="1:27" ht="12">
      <c r="A5" s="13">
        <v>3</v>
      </c>
      <c r="B5" s="14" t="s">
        <v>34</v>
      </c>
      <c r="C5" s="13">
        <v>2</v>
      </c>
      <c r="D5" s="15">
        <v>32.6</v>
      </c>
      <c r="E5" s="13">
        <v>720</v>
      </c>
      <c r="F5" s="13">
        <v>12</v>
      </c>
      <c r="G5" s="13">
        <v>4</v>
      </c>
      <c r="H5" s="14" t="s">
        <v>30</v>
      </c>
      <c r="I5" s="13">
        <v>3</v>
      </c>
      <c r="J5" s="15">
        <v>35.6</v>
      </c>
      <c r="K5" s="13">
        <v>1170</v>
      </c>
      <c r="L5" s="13">
        <v>19</v>
      </c>
      <c r="M5" s="13">
        <v>3</v>
      </c>
      <c r="N5" s="14" t="s">
        <v>39</v>
      </c>
      <c r="O5" s="13">
        <v>0</v>
      </c>
      <c r="P5" s="15"/>
      <c r="Q5" s="13"/>
      <c r="R5" s="13"/>
      <c r="S5" s="13">
        <v>4</v>
      </c>
      <c r="T5" s="14" t="s">
        <v>59</v>
      </c>
      <c r="U5" s="13">
        <v>1</v>
      </c>
      <c r="V5" s="15">
        <v>30.8</v>
      </c>
      <c r="W5" s="13">
        <v>330</v>
      </c>
      <c r="X5" s="13"/>
      <c r="Y5" s="13">
        <f t="shared" si="0"/>
        <v>6</v>
      </c>
      <c r="Z5" s="17">
        <f aca="true" t="shared" si="1" ref="Z5:Z25">SUM(Y5)-3</f>
        <v>3</v>
      </c>
      <c r="AA5" s="13" t="s">
        <v>79</v>
      </c>
    </row>
    <row r="6" spans="1:27" ht="12">
      <c r="A6" s="10">
        <v>5</v>
      </c>
      <c r="B6" s="11"/>
      <c r="C6" s="10"/>
      <c r="D6" s="12"/>
      <c r="E6" s="10"/>
      <c r="F6" s="10"/>
      <c r="G6" s="10">
        <v>6</v>
      </c>
      <c r="H6" s="11" t="s">
        <v>47</v>
      </c>
      <c r="I6" s="10">
        <v>0</v>
      </c>
      <c r="J6" s="12"/>
      <c r="K6" s="10"/>
      <c r="L6" s="10"/>
      <c r="M6" s="10">
        <v>5</v>
      </c>
      <c r="N6" s="11" t="s">
        <v>57</v>
      </c>
      <c r="O6" s="10">
        <v>1</v>
      </c>
      <c r="P6" s="12">
        <v>32</v>
      </c>
      <c r="Q6" s="10">
        <v>360</v>
      </c>
      <c r="R6" s="10">
        <v>4</v>
      </c>
      <c r="S6" s="10">
        <v>6</v>
      </c>
      <c r="T6" s="11" t="s">
        <v>12</v>
      </c>
      <c r="U6" s="10">
        <v>0</v>
      </c>
      <c r="V6" s="12"/>
      <c r="W6" s="10"/>
      <c r="X6" s="10"/>
      <c r="Y6" s="10">
        <f t="shared" si="0"/>
        <v>1</v>
      </c>
      <c r="Z6" s="16">
        <f t="shared" si="1"/>
        <v>-2</v>
      </c>
      <c r="AA6" s="10" t="s">
        <v>81</v>
      </c>
    </row>
    <row r="7" spans="1:27" ht="12">
      <c r="A7" s="13">
        <v>7</v>
      </c>
      <c r="B7" s="14" t="s">
        <v>49</v>
      </c>
      <c r="C7" s="13">
        <v>0</v>
      </c>
      <c r="D7" s="15"/>
      <c r="E7" s="13"/>
      <c r="F7" s="13"/>
      <c r="G7" s="13">
        <v>8</v>
      </c>
      <c r="H7" s="14" t="s">
        <v>31</v>
      </c>
      <c r="I7" s="13">
        <v>2</v>
      </c>
      <c r="J7" s="15">
        <v>37.5</v>
      </c>
      <c r="K7" s="13">
        <v>1020</v>
      </c>
      <c r="L7" s="13">
        <v>18</v>
      </c>
      <c r="M7" s="13">
        <v>7</v>
      </c>
      <c r="N7" s="14" t="s">
        <v>64</v>
      </c>
      <c r="O7" s="13">
        <v>0</v>
      </c>
      <c r="P7" s="15"/>
      <c r="Q7" s="13"/>
      <c r="R7" s="13"/>
      <c r="S7" s="13">
        <v>8</v>
      </c>
      <c r="T7" s="14" t="s">
        <v>22</v>
      </c>
      <c r="U7" s="13">
        <v>1</v>
      </c>
      <c r="V7" s="15">
        <v>39</v>
      </c>
      <c r="W7" s="13">
        <v>570</v>
      </c>
      <c r="X7" s="13">
        <v>14</v>
      </c>
      <c r="Y7" s="13">
        <f t="shared" si="0"/>
        <v>3</v>
      </c>
      <c r="Z7" s="17">
        <f t="shared" si="1"/>
        <v>0</v>
      </c>
      <c r="AA7" s="13" t="s">
        <v>82</v>
      </c>
    </row>
    <row r="8" spans="1:27" ht="12">
      <c r="A8" s="10">
        <v>9</v>
      </c>
      <c r="B8" s="11" t="s">
        <v>25</v>
      </c>
      <c r="C8" s="10">
        <v>1</v>
      </c>
      <c r="D8" s="12">
        <v>37.6</v>
      </c>
      <c r="E8" s="10">
        <v>540</v>
      </c>
      <c r="F8" s="10">
        <v>9</v>
      </c>
      <c r="G8" s="10">
        <v>10</v>
      </c>
      <c r="H8" s="11" t="s">
        <v>29</v>
      </c>
      <c r="I8" s="10">
        <v>3</v>
      </c>
      <c r="J8" s="12">
        <v>39.7</v>
      </c>
      <c r="K8" s="10">
        <v>1500</v>
      </c>
      <c r="L8" s="10">
        <v>20</v>
      </c>
      <c r="M8" s="10">
        <v>9</v>
      </c>
      <c r="N8" s="11" t="s">
        <v>25</v>
      </c>
      <c r="O8" s="10">
        <v>0</v>
      </c>
      <c r="P8" s="12"/>
      <c r="Q8" s="10"/>
      <c r="R8" s="10"/>
      <c r="S8" s="10">
        <v>10</v>
      </c>
      <c r="T8" s="11" t="s">
        <v>65</v>
      </c>
      <c r="U8" s="10">
        <v>0</v>
      </c>
      <c r="V8" s="12"/>
      <c r="W8" s="10"/>
      <c r="X8" s="10"/>
      <c r="Y8" s="10">
        <f t="shared" si="0"/>
        <v>4</v>
      </c>
      <c r="Z8" s="16">
        <f t="shared" si="1"/>
        <v>1</v>
      </c>
      <c r="AA8" s="10" t="s">
        <v>83</v>
      </c>
    </row>
    <row r="9" spans="1:27" ht="12">
      <c r="A9" s="13">
        <v>11</v>
      </c>
      <c r="B9" s="14" t="s">
        <v>21</v>
      </c>
      <c r="C9" s="13">
        <v>0</v>
      </c>
      <c r="D9" s="15"/>
      <c r="E9" s="13"/>
      <c r="F9" s="13"/>
      <c r="G9" s="13">
        <v>12</v>
      </c>
      <c r="H9" s="14" t="s">
        <v>46</v>
      </c>
      <c r="I9" s="13">
        <v>0</v>
      </c>
      <c r="J9" s="15"/>
      <c r="K9" s="13"/>
      <c r="L9" s="13"/>
      <c r="M9" s="13">
        <v>11</v>
      </c>
      <c r="N9" s="14" t="s">
        <v>18</v>
      </c>
      <c r="O9" s="13">
        <v>1</v>
      </c>
      <c r="P9" s="15">
        <v>31.6</v>
      </c>
      <c r="Q9" s="13">
        <v>360</v>
      </c>
      <c r="R9" s="13">
        <v>2</v>
      </c>
      <c r="S9" s="13">
        <v>12</v>
      </c>
      <c r="T9" s="14" t="s">
        <v>56</v>
      </c>
      <c r="U9" s="13">
        <v>1</v>
      </c>
      <c r="V9" s="15">
        <v>32.5</v>
      </c>
      <c r="W9" s="13">
        <v>390</v>
      </c>
      <c r="X9" s="13">
        <v>5</v>
      </c>
      <c r="Y9" s="13">
        <f t="shared" si="0"/>
        <v>2</v>
      </c>
      <c r="Z9" s="17">
        <f t="shared" si="1"/>
        <v>-1</v>
      </c>
      <c r="AA9" s="13" t="s">
        <v>80</v>
      </c>
    </row>
    <row r="10" spans="1:27" ht="12">
      <c r="A10" s="10">
        <v>13</v>
      </c>
      <c r="B10" s="11" t="s">
        <v>38</v>
      </c>
      <c r="C10" s="10">
        <v>1</v>
      </c>
      <c r="D10" s="12">
        <v>30.5</v>
      </c>
      <c r="E10" s="10">
        <v>330</v>
      </c>
      <c r="F10" s="10">
        <v>5</v>
      </c>
      <c r="G10" s="10">
        <v>14</v>
      </c>
      <c r="H10" s="11" t="s">
        <v>24</v>
      </c>
      <c r="I10" s="10">
        <v>0</v>
      </c>
      <c r="J10" s="12"/>
      <c r="K10" s="10"/>
      <c r="L10" s="10"/>
      <c r="M10" s="10">
        <v>13</v>
      </c>
      <c r="N10" s="11" t="s">
        <v>15</v>
      </c>
      <c r="O10" s="10">
        <v>0</v>
      </c>
      <c r="P10" s="12"/>
      <c r="Q10" s="10"/>
      <c r="R10" s="10"/>
      <c r="S10" s="10">
        <v>14</v>
      </c>
      <c r="T10" s="11" t="s">
        <v>6</v>
      </c>
      <c r="U10" s="10">
        <v>2</v>
      </c>
      <c r="V10" s="12">
        <v>34</v>
      </c>
      <c r="W10" s="10">
        <v>780</v>
      </c>
      <c r="X10" s="10">
        <v>17</v>
      </c>
      <c r="Y10" s="10">
        <f t="shared" si="0"/>
        <v>3</v>
      </c>
      <c r="Z10" s="16">
        <f t="shared" si="1"/>
        <v>0</v>
      </c>
      <c r="AA10" s="10" t="s">
        <v>84</v>
      </c>
    </row>
    <row r="11" spans="1:27" ht="12">
      <c r="A11" s="13">
        <v>15</v>
      </c>
      <c r="B11" s="14" t="s">
        <v>23</v>
      </c>
      <c r="C11" s="13">
        <v>1</v>
      </c>
      <c r="D11" s="15">
        <v>30.2</v>
      </c>
      <c r="E11" s="13">
        <v>330</v>
      </c>
      <c r="F11" s="13">
        <v>2</v>
      </c>
      <c r="G11" s="13">
        <v>16</v>
      </c>
      <c r="H11" s="14" t="s">
        <v>20</v>
      </c>
      <c r="I11" s="13">
        <v>0</v>
      </c>
      <c r="J11" s="15"/>
      <c r="K11" s="13"/>
      <c r="L11" s="13"/>
      <c r="M11" s="13">
        <v>15</v>
      </c>
      <c r="N11" s="14" t="s">
        <v>72</v>
      </c>
      <c r="O11" s="13">
        <v>0</v>
      </c>
      <c r="P11" s="15"/>
      <c r="Q11" s="13"/>
      <c r="R11" s="13"/>
      <c r="S11" s="13">
        <v>16</v>
      </c>
      <c r="T11" s="14" t="s">
        <v>53</v>
      </c>
      <c r="U11" s="13">
        <v>1</v>
      </c>
      <c r="V11" s="15">
        <v>36.2</v>
      </c>
      <c r="W11" s="13">
        <v>510</v>
      </c>
      <c r="X11" s="13">
        <v>11</v>
      </c>
      <c r="Y11" s="13">
        <f t="shared" si="0"/>
        <v>2</v>
      </c>
      <c r="Z11" s="17">
        <f t="shared" si="1"/>
        <v>-1</v>
      </c>
      <c r="AA11" s="13" t="s">
        <v>87</v>
      </c>
    </row>
    <row r="12" spans="1:27" ht="12">
      <c r="A12" s="10">
        <v>17</v>
      </c>
      <c r="B12" s="11" t="s">
        <v>35</v>
      </c>
      <c r="C12" s="10">
        <v>2</v>
      </c>
      <c r="D12" s="12">
        <v>31.1</v>
      </c>
      <c r="E12" s="10">
        <v>690</v>
      </c>
      <c r="F12" s="10">
        <v>11</v>
      </c>
      <c r="G12" s="10">
        <v>18</v>
      </c>
      <c r="H12" s="11" t="s">
        <v>10</v>
      </c>
      <c r="I12" s="10">
        <v>2</v>
      </c>
      <c r="J12" s="12">
        <v>34.8</v>
      </c>
      <c r="K12" s="10">
        <v>780</v>
      </c>
      <c r="L12" s="10">
        <v>14</v>
      </c>
      <c r="M12" s="10">
        <v>17</v>
      </c>
      <c r="N12" s="11" t="s">
        <v>37</v>
      </c>
      <c r="O12" s="10">
        <v>1</v>
      </c>
      <c r="P12" s="12">
        <v>35</v>
      </c>
      <c r="Q12" s="10">
        <v>450</v>
      </c>
      <c r="R12" s="10">
        <v>10</v>
      </c>
      <c r="S12" s="10">
        <v>18</v>
      </c>
      <c r="T12" s="11" t="s">
        <v>33</v>
      </c>
      <c r="U12" s="10">
        <v>1</v>
      </c>
      <c r="V12" s="12">
        <v>37</v>
      </c>
      <c r="W12" s="10">
        <v>510</v>
      </c>
      <c r="X12" s="10">
        <v>12</v>
      </c>
      <c r="Y12" s="10">
        <f t="shared" si="0"/>
        <v>6</v>
      </c>
      <c r="Z12" s="16">
        <f t="shared" si="1"/>
        <v>3</v>
      </c>
      <c r="AA12" s="10" t="s">
        <v>85</v>
      </c>
    </row>
    <row r="13" spans="1:27" ht="12">
      <c r="A13" s="13">
        <v>19</v>
      </c>
      <c r="B13" s="14" t="s">
        <v>8</v>
      </c>
      <c r="C13" s="13">
        <v>2</v>
      </c>
      <c r="D13" s="15">
        <v>32.8</v>
      </c>
      <c r="E13" s="13">
        <v>750</v>
      </c>
      <c r="F13" s="13">
        <v>13</v>
      </c>
      <c r="G13" s="13">
        <v>20</v>
      </c>
      <c r="H13" s="14" t="s">
        <v>44</v>
      </c>
      <c r="I13" s="13">
        <v>0</v>
      </c>
      <c r="J13" s="15"/>
      <c r="K13" s="13"/>
      <c r="L13" s="13"/>
      <c r="M13" s="13">
        <v>19</v>
      </c>
      <c r="N13" s="14" t="s">
        <v>52</v>
      </c>
      <c r="O13" s="13">
        <v>2</v>
      </c>
      <c r="P13" s="15">
        <v>30.8</v>
      </c>
      <c r="Q13" s="13">
        <v>660</v>
      </c>
      <c r="R13" s="13">
        <v>15</v>
      </c>
      <c r="S13" s="13">
        <v>20</v>
      </c>
      <c r="T13" s="14" t="s">
        <v>20</v>
      </c>
      <c r="U13" s="13">
        <v>0</v>
      </c>
      <c r="V13" s="15"/>
      <c r="W13" s="13"/>
      <c r="X13" s="13"/>
      <c r="Y13" s="13">
        <f t="shared" si="0"/>
        <v>4</v>
      </c>
      <c r="Z13" s="17">
        <f t="shared" si="1"/>
        <v>1</v>
      </c>
      <c r="AA13" s="13" t="s">
        <v>88</v>
      </c>
    </row>
    <row r="14" spans="1:27" ht="12">
      <c r="A14" s="10">
        <v>21</v>
      </c>
      <c r="B14" s="11" t="s">
        <v>36</v>
      </c>
      <c r="C14" s="10">
        <v>2</v>
      </c>
      <c r="D14" s="12">
        <v>31</v>
      </c>
      <c r="E14" s="10">
        <v>660</v>
      </c>
      <c r="F14" s="10">
        <v>10</v>
      </c>
      <c r="G14" s="10">
        <v>22</v>
      </c>
      <c r="H14" s="11" t="s">
        <v>40</v>
      </c>
      <c r="I14" s="10">
        <v>1</v>
      </c>
      <c r="J14" s="12">
        <v>30.5</v>
      </c>
      <c r="K14" s="10">
        <v>330</v>
      </c>
      <c r="L14" s="10">
        <v>5</v>
      </c>
      <c r="M14" s="10">
        <v>21</v>
      </c>
      <c r="N14" s="11" t="s">
        <v>62</v>
      </c>
      <c r="O14" s="10">
        <v>1</v>
      </c>
      <c r="P14" s="12">
        <v>30</v>
      </c>
      <c r="Q14" s="10">
        <v>300</v>
      </c>
      <c r="R14" s="10"/>
      <c r="S14" s="10">
        <v>22</v>
      </c>
      <c r="T14" s="11" t="s">
        <v>66</v>
      </c>
      <c r="U14" s="10">
        <v>0</v>
      </c>
      <c r="V14" s="12"/>
      <c r="W14" s="10"/>
      <c r="X14" s="10"/>
      <c r="Y14" s="10">
        <f t="shared" si="0"/>
        <v>4</v>
      </c>
      <c r="Z14" s="16">
        <f t="shared" si="1"/>
        <v>1</v>
      </c>
      <c r="AA14" s="10" t="s">
        <v>89</v>
      </c>
    </row>
    <row r="15" spans="1:27" ht="12">
      <c r="A15" s="13">
        <v>23</v>
      </c>
      <c r="B15" s="14" t="s">
        <v>41</v>
      </c>
      <c r="C15" s="13">
        <v>0</v>
      </c>
      <c r="D15" s="15"/>
      <c r="E15" s="13"/>
      <c r="F15" s="13"/>
      <c r="G15" s="13">
        <v>24</v>
      </c>
      <c r="H15" s="14" t="s">
        <v>17</v>
      </c>
      <c r="I15" s="13">
        <v>1</v>
      </c>
      <c r="J15" s="15">
        <v>30.1</v>
      </c>
      <c r="K15" s="13">
        <v>330</v>
      </c>
      <c r="L15" s="13">
        <v>1</v>
      </c>
      <c r="M15" s="13">
        <v>23</v>
      </c>
      <c r="N15" s="14" t="s">
        <v>55</v>
      </c>
      <c r="O15" s="13">
        <v>1</v>
      </c>
      <c r="P15" s="15">
        <v>32.8</v>
      </c>
      <c r="Q15" s="13">
        <v>390</v>
      </c>
      <c r="R15" s="13">
        <v>6</v>
      </c>
      <c r="S15" s="13">
        <v>24</v>
      </c>
      <c r="T15" s="14" t="s">
        <v>14</v>
      </c>
      <c r="U15" s="13">
        <v>0</v>
      </c>
      <c r="V15" s="15"/>
      <c r="W15" s="13"/>
      <c r="X15" s="13"/>
      <c r="Y15" s="13">
        <f t="shared" si="0"/>
        <v>2</v>
      </c>
      <c r="Z15" s="17">
        <f t="shared" si="1"/>
        <v>-1</v>
      </c>
      <c r="AA15" s="13" t="s">
        <v>90</v>
      </c>
    </row>
    <row r="16" spans="1:27" ht="12">
      <c r="A16" s="10">
        <v>25</v>
      </c>
      <c r="B16" s="11"/>
      <c r="C16" s="10"/>
      <c r="D16" s="12"/>
      <c r="E16" s="10"/>
      <c r="F16" s="10"/>
      <c r="G16" s="10">
        <v>26</v>
      </c>
      <c r="H16" s="11" t="s">
        <v>37</v>
      </c>
      <c r="I16" s="10">
        <v>1</v>
      </c>
      <c r="J16" s="12">
        <v>30.9</v>
      </c>
      <c r="K16" s="10">
        <v>330</v>
      </c>
      <c r="L16" s="10">
        <v>7</v>
      </c>
      <c r="M16" s="10">
        <v>25</v>
      </c>
      <c r="N16" s="11" t="s">
        <v>50</v>
      </c>
      <c r="O16" s="10">
        <v>4</v>
      </c>
      <c r="P16" s="12">
        <v>34.6</v>
      </c>
      <c r="Q16" s="10">
        <v>1590</v>
      </c>
      <c r="R16" s="10">
        <v>20</v>
      </c>
      <c r="S16" s="10">
        <v>26</v>
      </c>
      <c r="T16" s="11" t="s">
        <v>67</v>
      </c>
      <c r="U16" s="10">
        <v>0</v>
      </c>
      <c r="V16" s="12"/>
      <c r="W16" s="10"/>
      <c r="X16" s="10"/>
      <c r="Y16" s="10">
        <f t="shared" si="0"/>
        <v>5</v>
      </c>
      <c r="Z16" s="16">
        <f t="shared" si="1"/>
        <v>2</v>
      </c>
      <c r="AA16" s="10" t="s">
        <v>91</v>
      </c>
    </row>
    <row r="17" spans="1:27" ht="12">
      <c r="A17" s="13">
        <v>27</v>
      </c>
      <c r="B17" s="14" t="s">
        <v>11</v>
      </c>
      <c r="C17" s="13">
        <v>1</v>
      </c>
      <c r="D17" s="15">
        <v>31.5</v>
      </c>
      <c r="E17" s="13">
        <v>360</v>
      </c>
      <c r="F17" s="13">
        <v>8</v>
      </c>
      <c r="G17" s="13">
        <v>28</v>
      </c>
      <c r="H17" s="14" t="s">
        <v>32</v>
      </c>
      <c r="I17" s="13">
        <v>2</v>
      </c>
      <c r="J17" s="15">
        <v>35.7</v>
      </c>
      <c r="K17" s="13">
        <v>840</v>
      </c>
      <c r="L17" s="13">
        <v>17</v>
      </c>
      <c r="M17" s="13">
        <v>27</v>
      </c>
      <c r="N17" s="14" t="s">
        <v>11</v>
      </c>
      <c r="O17" s="13">
        <v>2</v>
      </c>
      <c r="P17" s="15">
        <v>38.6</v>
      </c>
      <c r="Q17" s="13">
        <v>990</v>
      </c>
      <c r="R17" s="13">
        <v>18</v>
      </c>
      <c r="S17" s="13">
        <v>28</v>
      </c>
      <c r="T17" s="14" t="s">
        <v>13</v>
      </c>
      <c r="U17" s="13">
        <v>0</v>
      </c>
      <c r="V17" s="15"/>
      <c r="W17" s="13"/>
      <c r="X17" s="13"/>
      <c r="Y17" s="13">
        <f t="shared" si="0"/>
        <v>5</v>
      </c>
      <c r="Z17" s="17">
        <f t="shared" si="1"/>
        <v>2</v>
      </c>
      <c r="AA17" s="13" t="s">
        <v>92</v>
      </c>
    </row>
    <row r="18" spans="1:27" ht="12">
      <c r="A18" s="10">
        <v>29</v>
      </c>
      <c r="B18" s="11" t="s">
        <v>26</v>
      </c>
      <c r="C18" s="10">
        <v>0</v>
      </c>
      <c r="D18" s="12"/>
      <c r="E18" s="10"/>
      <c r="F18" s="10"/>
      <c r="G18" s="10">
        <v>30</v>
      </c>
      <c r="H18" s="11" t="s">
        <v>39</v>
      </c>
      <c r="I18" s="10">
        <v>1</v>
      </c>
      <c r="J18" s="12">
        <v>30.5</v>
      </c>
      <c r="K18" s="10">
        <v>330</v>
      </c>
      <c r="L18" s="10">
        <v>5</v>
      </c>
      <c r="M18" s="10">
        <v>29</v>
      </c>
      <c r="N18" s="11" t="s">
        <v>60</v>
      </c>
      <c r="O18" s="10">
        <v>1</v>
      </c>
      <c r="P18" s="12">
        <v>30.5</v>
      </c>
      <c r="Q18" s="10">
        <v>330</v>
      </c>
      <c r="R18" s="10"/>
      <c r="S18" s="10">
        <v>30</v>
      </c>
      <c r="T18" s="11" t="s">
        <v>68</v>
      </c>
      <c r="U18" s="10">
        <v>0</v>
      </c>
      <c r="V18" s="12"/>
      <c r="W18" s="10"/>
      <c r="X18" s="10"/>
      <c r="Y18" s="10">
        <f t="shared" si="0"/>
        <v>2</v>
      </c>
      <c r="Z18" s="16">
        <f t="shared" si="1"/>
        <v>-1</v>
      </c>
      <c r="AA18" s="10" t="s">
        <v>93</v>
      </c>
    </row>
    <row r="19" spans="1:27" ht="12">
      <c r="A19" s="13">
        <v>31</v>
      </c>
      <c r="B19" s="14" t="s">
        <v>43</v>
      </c>
      <c r="C19" s="13">
        <v>0</v>
      </c>
      <c r="D19" s="15"/>
      <c r="E19" s="13"/>
      <c r="F19" s="13"/>
      <c r="G19" s="13">
        <v>32</v>
      </c>
      <c r="H19" s="14" t="s">
        <v>45</v>
      </c>
      <c r="I19" s="13">
        <v>0</v>
      </c>
      <c r="J19" s="15"/>
      <c r="K19" s="13"/>
      <c r="L19" s="13"/>
      <c r="M19" s="13">
        <v>31</v>
      </c>
      <c r="N19" s="14" t="s">
        <v>61</v>
      </c>
      <c r="O19" s="13">
        <v>1</v>
      </c>
      <c r="P19" s="15">
        <v>30.2</v>
      </c>
      <c r="Q19" s="13">
        <v>330</v>
      </c>
      <c r="R19" s="13"/>
      <c r="S19" s="13">
        <v>32</v>
      </c>
      <c r="T19" s="14" t="s">
        <v>51</v>
      </c>
      <c r="U19" s="13">
        <v>2</v>
      </c>
      <c r="V19" s="15">
        <v>33.3</v>
      </c>
      <c r="W19" s="13">
        <v>750</v>
      </c>
      <c r="X19" s="13">
        <v>16</v>
      </c>
      <c r="Y19" s="13">
        <f t="shared" si="0"/>
        <v>3</v>
      </c>
      <c r="Z19" s="17">
        <f t="shared" si="1"/>
        <v>0</v>
      </c>
      <c r="AA19" s="13" t="s">
        <v>94</v>
      </c>
    </row>
    <row r="20" spans="1:27" ht="12">
      <c r="A20" s="10">
        <v>33</v>
      </c>
      <c r="B20" s="11" t="s">
        <v>22</v>
      </c>
      <c r="C20" s="10">
        <v>1</v>
      </c>
      <c r="D20" s="12">
        <v>30.6</v>
      </c>
      <c r="E20" s="10">
        <v>330</v>
      </c>
      <c r="F20" s="10">
        <v>6</v>
      </c>
      <c r="G20" s="10">
        <v>34</v>
      </c>
      <c r="H20" s="11" t="s">
        <v>15</v>
      </c>
      <c r="I20" s="10">
        <v>0</v>
      </c>
      <c r="J20" s="12"/>
      <c r="K20" s="10"/>
      <c r="L20" s="10"/>
      <c r="M20" s="10">
        <v>33</v>
      </c>
      <c r="N20" s="11"/>
      <c r="O20" s="10"/>
      <c r="P20" s="12"/>
      <c r="Q20" s="10"/>
      <c r="R20" s="10"/>
      <c r="S20" s="10">
        <v>34</v>
      </c>
      <c r="T20" s="11" t="s">
        <v>69</v>
      </c>
      <c r="U20" s="10">
        <v>0</v>
      </c>
      <c r="V20" s="12"/>
      <c r="W20" s="10"/>
      <c r="X20" s="10"/>
      <c r="Y20" s="10">
        <f t="shared" si="0"/>
        <v>1</v>
      </c>
      <c r="Z20" s="16">
        <f t="shared" si="1"/>
        <v>-2</v>
      </c>
      <c r="AA20" s="10" t="s">
        <v>100</v>
      </c>
    </row>
    <row r="21" spans="1:27" ht="12">
      <c r="A21" s="13">
        <v>35</v>
      </c>
      <c r="B21" s="14" t="s">
        <v>33</v>
      </c>
      <c r="C21" s="13">
        <v>2</v>
      </c>
      <c r="D21" s="15">
        <v>34</v>
      </c>
      <c r="E21" s="13">
        <v>810</v>
      </c>
      <c r="F21" s="13">
        <v>15</v>
      </c>
      <c r="G21" s="13">
        <v>36</v>
      </c>
      <c r="H21" s="14" t="s">
        <v>6</v>
      </c>
      <c r="I21" s="13">
        <v>2</v>
      </c>
      <c r="J21" s="15">
        <v>35.1</v>
      </c>
      <c r="K21" s="13">
        <v>840</v>
      </c>
      <c r="L21" s="13">
        <v>16</v>
      </c>
      <c r="M21" s="13">
        <v>35</v>
      </c>
      <c r="N21" s="14" t="s">
        <v>54</v>
      </c>
      <c r="O21" s="13">
        <v>1</v>
      </c>
      <c r="P21" s="15">
        <v>330</v>
      </c>
      <c r="Q21" s="13">
        <v>390</v>
      </c>
      <c r="R21" s="13">
        <v>7</v>
      </c>
      <c r="S21" s="13">
        <v>36</v>
      </c>
      <c r="T21" s="14" t="s">
        <v>29</v>
      </c>
      <c r="U21" s="13">
        <v>0</v>
      </c>
      <c r="V21" s="15"/>
      <c r="W21" s="13"/>
      <c r="X21" s="13"/>
      <c r="Y21" s="13">
        <f t="shared" si="0"/>
        <v>5</v>
      </c>
      <c r="Z21" s="17">
        <f t="shared" si="1"/>
        <v>2</v>
      </c>
      <c r="AA21" s="13" t="s">
        <v>95</v>
      </c>
    </row>
    <row r="22" spans="1:27" ht="12">
      <c r="A22" s="10">
        <v>37</v>
      </c>
      <c r="B22" s="11" t="s">
        <v>14</v>
      </c>
      <c r="C22" s="10">
        <v>0</v>
      </c>
      <c r="D22" s="12"/>
      <c r="E22" s="10"/>
      <c r="F22" s="10"/>
      <c r="G22" s="10">
        <v>38</v>
      </c>
      <c r="H22" s="11" t="s">
        <v>42</v>
      </c>
      <c r="I22" s="10">
        <v>0</v>
      </c>
      <c r="J22" s="12"/>
      <c r="K22" s="10"/>
      <c r="L22" s="10"/>
      <c r="M22" s="10">
        <v>37</v>
      </c>
      <c r="N22" s="11" t="s">
        <v>70</v>
      </c>
      <c r="O22" s="10">
        <v>0</v>
      </c>
      <c r="P22" s="12"/>
      <c r="Q22" s="10"/>
      <c r="R22" s="10"/>
      <c r="S22" s="10">
        <v>38</v>
      </c>
      <c r="T22" s="11" t="s">
        <v>71</v>
      </c>
      <c r="U22" s="10">
        <v>0</v>
      </c>
      <c r="V22" s="12"/>
      <c r="W22" s="10"/>
      <c r="X22" s="10"/>
      <c r="Y22" s="10">
        <f t="shared" si="0"/>
        <v>0</v>
      </c>
      <c r="Z22" s="16">
        <f t="shared" si="1"/>
        <v>-3</v>
      </c>
      <c r="AA22" s="10" t="s">
        <v>97</v>
      </c>
    </row>
    <row r="23" spans="1:27" ht="12">
      <c r="A23" s="13">
        <v>39</v>
      </c>
      <c r="B23" s="14"/>
      <c r="C23" s="13"/>
      <c r="D23" s="15"/>
      <c r="E23" s="13"/>
      <c r="F23" s="13"/>
      <c r="G23" s="13">
        <v>40</v>
      </c>
      <c r="H23" s="14"/>
      <c r="I23" s="13"/>
      <c r="J23" s="15"/>
      <c r="K23" s="13"/>
      <c r="L23" s="13"/>
      <c r="M23" s="13">
        <v>39</v>
      </c>
      <c r="N23" s="14" t="s">
        <v>31</v>
      </c>
      <c r="O23" s="13">
        <v>1</v>
      </c>
      <c r="P23" s="15">
        <v>33.1</v>
      </c>
      <c r="Q23" s="13">
        <v>420</v>
      </c>
      <c r="R23" s="13">
        <v>8</v>
      </c>
      <c r="S23" s="13">
        <v>40</v>
      </c>
      <c r="T23" s="14" t="s">
        <v>38</v>
      </c>
      <c r="U23" s="13">
        <v>1</v>
      </c>
      <c r="V23" s="15">
        <v>33.2</v>
      </c>
      <c r="W23" s="13">
        <v>420</v>
      </c>
      <c r="X23" s="13">
        <v>9</v>
      </c>
      <c r="Y23" s="13">
        <f t="shared" si="0"/>
        <v>2</v>
      </c>
      <c r="Z23" s="17">
        <f t="shared" si="1"/>
        <v>-1</v>
      </c>
      <c r="AA23" s="13" t="s">
        <v>98</v>
      </c>
    </row>
    <row r="24" spans="1:27" ht="12">
      <c r="A24" s="10">
        <v>41</v>
      </c>
      <c r="B24" s="11"/>
      <c r="C24" s="10"/>
      <c r="D24" s="12"/>
      <c r="E24" s="10"/>
      <c r="F24" s="10"/>
      <c r="G24" s="10">
        <v>42</v>
      </c>
      <c r="H24" s="11"/>
      <c r="I24" s="10"/>
      <c r="J24" s="12"/>
      <c r="K24" s="10"/>
      <c r="L24" s="10"/>
      <c r="M24" s="10">
        <v>41</v>
      </c>
      <c r="N24" s="11" t="s">
        <v>35</v>
      </c>
      <c r="O24" s="10">
        <v>1</v>
      </c>
      <c r="P24" s="12">
        <v>38.2</v>
      </c>
      <c r="Q24" s="10">
        <v>570</v>
      </c>
      <c r="R24" s="10">
        <v>13</v>
      </c>
      <c r="S24" s="10">
        <v>42</v>
      </c>
      <c r="T24" s="11" t="s">
        <v>58</v>
      </c>
      <c r="U24" s="10">
        <v>1</v>
      </c>
      <c r="V24" s="12">
        <v>31.2</v>
      </c>
      <c r="W24" s="10">
        <v>360</v>
      </c>
      <c r="X24" s="10"/>
      <c r="Y24" s="10">
        <f t="shared" si="0"/>
        <v>2</v>
      </c>
      <c r="Z24" s="16">
        <f t="shared" si="1"/>
        <v>-1</v>
      </c>
      <c r="AA24" s="10" t="s">
        <v>103</v>
      </c>
    </row>
    <row r="25" spans="1:27" ht="12">
      <c r="A25" s="13">
        <v>43</v>
      </c>
      <c r="B25" s="14"/>
      <c r="C25" s="13"/>
      <c r="D25" s="15"/>
      <c r="E25" s="13"/>
      <c r="F25" s="13"/>
      <c r="G25" s="13">
        <v>44</v>
      </c>
      <c r="H25" s="14"/>
      <c r="I25" s="13"/>
      <c r="J25" s="15"/>
      <c r="K25" s="13"/>
      <c r="L25" s="13"/>
      <c r="M25" s="13">
        <v>43</v>
      </c>
      <c r="N25" s="14" t="s">
        <v>32</v>
      </c>
      <c r="O25" s="13">
        <v>1</v>
      </c>
      <c r="P25" s="15">
        <v>31.5</v>
      </c>
      <c r="Q25" s="13">
        <v>360</v>
      </c>
      <c r="R25" s="13">
        <v>1</v>
      </c>
      <c r="S25" s="13">
        <v>44</v>
      </c>
      <c r="T25" s="14" t="s">
        <v>7</v>
      </c>
      <c r="U25" s="13">
        <v>3</v>
      </c>
      <c r="V25" s="15">
        <v>33</v>
      </c>
      <c r="W25" s="13">
        <v>1080</v>
      </c>
      <c r="X25" s="13">
        <v>19</v>
      </c>
      <c r="Y25" s="13">
        <f t="shared" si="0"/>
        <v>4</v>
      </c>
      <c r="Z25" s="17">
        <f t="shared" si="1"/>
        <v>1</v>
      </c>
      <c r="AA25" s="13" t="s">
        <v>99</v>
      </c>
    </row>
    <row r="26" spans="1:27" ht="12.75" customHeight="1">
      <c r="A26" s="28" t="s">
        <v>28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 t="s">
        <v>27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7">
        <f>SUM(A27,M27)</f>
        <v>67</v>
      </c>
      <c r="Z26" s="18" t="s">
        <v>86</v>
      </c>
      <c r="AA26" s="20" t="s">
        <v>101</v>
      </c>
    </row>
    <row r="27" spans="1:27" ht="15.75" customHeight="1">
      <c r="A27" s="26">
        <f>SUM(C4:C25,I4:I25)</f>
        <v>33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f>SUM(O4:O25,U4:U25)</f>
        <v>34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19">
        <f>SUM(Y26)/22</f>
        <v>3.0454545454545454</v>
      </c>
      <c r="AA27" s="20" t="s">
        <v>102</v>
      </c>
    </row>
  </sheetData>
  <sheetProtection/>
  <mergeCells count="9">
    <mergeCell ref="AA2:AA3"/>
    <mergeCell ref="A1:AA1"/>
    <mergeCell ref="A27:L27"/>
    <mergeCell ref="M27:X27"/>
    <mergeCell ref="Y26:Y27"/>
    <mergeCell ref="M26:X26"/>
    <mergeCell ref="M2:X2"/>
    <mergeCell ref="A2:L2"/>
    <mergeCell ref="A26:L26"/>
  </mergeCells>
  <printOptions/>
  <pageMargins left="0.88" right="0.46" top="0.94" bottom="0.472440944881889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2020-09-19T08:40:46Z</cp:lastPrinted>
  <dcterms:created xsi:type="dcterms:W3CDTF">2003-06-13T07:01:41Z</dcterms:created>
  <dcterms:modified xsi:type="dcterms:W3CDTF">2020-09-22T11:54:45Z</dcterms:modified>
  <cp:category/>
  <cp:version/>
  <cp:contentType/>
  <cp:contentStatus/>
</cp:coreProperties>
</file>