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90" windowWidth="6375" windowHeight="558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<sst xmlns="http://schemas.openxmlformats.org/spreadsheetml/2006/main" count="165" uniqueCount="145">
  <si>
    <t>Ryb</t>
  </si>
  <si>
    <t>Pkt</t>
  </si>
  <si>
    <t>RAZEM tura 1</t>
  </si>
  <si>
    <t>Ryby</t>
  </si>
  <si>
    <t>RAZEM tura 3</t>
  </si>
  <si>
    <t>RAZEM tura 2</t>
  </si>
  <si>
    <t>Zawodnik</t>
  </si>
  <si>
    <t>RAZEM</t>
  </si>
  <si>
    <t>ryb</t>
  </si>
  <si>
    <t>RAZEM tura 5</t>
  </si>
  <si>
    <t>RAZEM tura 4</t>
  </si>
  <si>
    <t>M-ce</t>
  </si>
  <si>
    <t>Scheid LUX</t>
  </si>
  <si>
    <t>Walczyk POL</t>
  </si>
  <si>
    <t>Olsson SWE</t>
  </si>
  <si>
    <t>Corsar SCO</t>
  </si>
  <si>
    <t>Downie SCO</t>
  </si>
  <si>
    <t>Prpic BIH</t>
  </si>
  <si>
    <t>Valerio SA ITA</t>
  </si>
  <si>
    <t>Nr</t>
  </si>
  <si>
    <t>stan.</t>
  </si>
  <si>
    <t>Marchewka POL</t>
  </si>
  <si>
    <t>Strotz LUX</t>
  </si>
  <si>
    <t>Ivanovic SRB</t>
  </si>
  <si>
    <t>Suominen FIN</t>
  </si>
  <si>
    <t>Monsen NOR</t>
  </si>
  <si>
    <t>Maktima USA</t>
  </si>
  <si>
    <t>Dukic BIH</t>
  </si>
  <si>
    <t>Koops NED</t>
  </si>
  <si>
    <t>Scott ENG</t>
  </si>
  <si>
    <t>Bovan BIH</t>
  </si>
  <si>
    <t>Charlier BEL</t>
  </si>
  <si>
    <t>Robinson ENG</t>
  </si>
  <si>
    <t>Olsen USA</t>
  </si>
  <si>
    <t>Nilssen NOR</t>
  </si>
  <si>
    <t>Schmidt NED</t>
  </si>
  <si>
    <t>Bassano AUS</t>
  </si>
  <si>
    <t>Elberse NED</t>
  </si>
  <si>
    <t>Devic BIH</t>
  </si>
  <si>
    <t>Hribik SVK</t>
  </si>
  <si>
    <t>Daguillanes FRA</t>
  </si>
  <si>
    <t>Weiss USA</t>
  </si>
  <si>
    <t>Drinan IRL</t>
  </si>
  <si>
    <t>Dixon ENG</t>
  </si>
  <si>
    <t>Stagg AUS</t>
  </si>
  <si>
    <t>Nemcik SVK</t>
  </si>
  <si>
    <t>Huhtaniska FIN</t>
  </si>
  <si>
    <t>Chyba CZE</t>
  </si>
  <si>
    <t>Tafjord NOR</t>
  </si>
  <si>
    <t>Adiya MON</t>
  </si>
  <si>
    <t>Delcor FRA</t>
  </si>
  <si>
    <t>Pauly LUX</t>
  </si>
  <si>
    <t>Egan USA</t>
  </si>
  <si>
    <t>Valentino SA ITA</t>
  </si>
  <si>
    <t>Mathieu FRA</t>
  </si>
  <si>
    <t>Hiltunen FIN</t>
  </si>
  <si>
    <t>Graffam USA</t>
  </si>
  <si>
    <t>Forslund SWE</t>
  </si>
  <si>
    <t>Hockers BEL</t>
  </si>
  <si>
    <t>Roza CZE</t>
  </si>
  <si>
    <t>Ganbold Ch. MON</t>
  </si>
  <si>
    <t>Gołofit POL</t>
  </si>
  <si>
    <t>36 MMŚ</t>
  </si>
  <si>
    <t>USA</t>
  </si>
  <si>
    <t>sektor III</t>
  </si>
  <si>
    <t>36 Muchowe Mistrzostwa Świata 2016 USA - sektor III (rzeka Colorado)</t>
  </si>
  <si>
    <t>Status</t>
  </si>
  <si>
    <t>stanowiska</t>
  </si>
  <si>
    <t>Tura 1 środa 14 IX (9.00-12.00)</t>
  </si>
  <si>
    <t>Tura 2 środa 14 IX (16.00-19.00)</t>
  </si>
  <si>
    <t>Tura 3 czwartek 15 IX (9.00-12.00)</t>
  </si>
  <si>
    <t>Tura 4 piątek 16 IX (9.00-12.00)</t>
  </si>
  <si>
    <t>Tura 5 piątek 16 IX (16.00-19.00)</t>
  </si>
  <si>
    <t>Hughes AUS</t>
  </si>
  <si>
    <t>Jarman AUS</t>
  </si>
  <si>
    <t>Pfeiffer AUS</t>
  </si>
  <si>
    <t>Hanin BEL</t>
  </si>
  <si>
    <t>Dequinze BEL</t>
  </si>
  <si>
    <t>Dupont BEL</t>
  </si>
  <si>
    <t>Jeremic BIH</t>
  </si>
  <si>
    <t>Oishi CAN</t>
  </si>
  <si>
    <t>Nishi CAN</t>
  </si>
  <si>
    <t>Stroud CAN</t>
  </si>
  <si>
    <t>Huff CAN</t>
  </si>
  <si>
    <t>Adam CZE</t>
  </si>
  <si>
    <t>Heimlich CZE</t>
  </si>
  <si>
    <t>Starychfojtu CZE</t>
  </si>
  <si>
    <t>Horsey ENG</t>
  </si>
  <si>
    <t>Croston ENG</t>
  </si>
  <si>
    <t>Kurtti FIN</t>
  </si>
  <si>
    <t>Angely FRA</t>
  </si>
  <si>
    <t>Earley IRL</t>
  </si>
  <si>
    <t>Cox IRL</t>
  </si>
  <si>
    <t>Fowler IRL</t>
  </si>
  <si>
    <t>Conlon IRL</t>
  </si>
  <si>
    <t>Sciaguri ITA</t>
  </si>
  <si>
    <t>Pirone ITA</t>
  </si>
  <si>
    <t>Cecchin ITA</t>
  </si>
  <si>
    <t>Otsuka JAP</t>
  </si>
  <si>
    <t>Kasuya JAP</t>
  </si>
  <si>
    <t>Myers JAP</t>
  </si>
  <si>
    <t>Kawahara JAP</t>
  </si>
  <si>
    <t>Suzuki JAP</t>
  </si>
  <si>
    <t>Huss LUX</t>
  </si>
  <si>
    <t>Scheuer LUX</t>
  </si>
  <si>
    <t>Varga MAL</t>
  </si>
  <si>
    <t>Carew MAL</t>
  </si>
  <si>
    <t>Maas NED</t>
  </si>
  <si>
    <t>Dekker NED</t>
  </si>
  <si>
    <t>Bourne NZL</t>
  </si>
  <si>
    <t>Scott NZL</t>
  </si>
  <si>
    <t>Comer NZL</t>
  </si>
  <si>
    <t>Houpt NZL</t>
  </si>
  <si>
    <t>Krill NZL</t>
  </si>
  <si>
    <t>Aurdal NOR</t>
  </si>
  <si>
    <t>Lie NOR</t>
  </si>
  <si>
    <t>Korzeniowski POL</t>
  </si>
  <si>
    <t>Konieczny POL</t>
  </si>
  <si>
    <t>Cocker SCO</t>
  </si>
  <si>
    <t>Martin SCO</t>
  </si>
  <si>
    <t>Harvey SCO</t>
  </si>
  <si>
    <t>Berik SVK</t>
  </si>
  <si>
    <t>Lukasik SVK</t>
  </si>
  <si>
    <t>Tomko SVK</t>
  </si>
  <si>
    <t>Factor RPA</t>
  </si>
  <si>
    <t>Smith RPA</t>
  </si>
  <si>
    <t>Rich RPA</t>
  </si>
  <si>
    <t>Pretorius RPA</t>
  </si>
  <si>
    <t>Rensburg RPA</t>
  </si>
  <si>
    <t>Cortina ESP</t>
  </si>
  <si>
    <t>Royo ESP</t>
  </si>
  <si>
    <t>Pinos ESP</t>
  </si>
  <si>
    <t>Fernandez ESP</t>
  </si>
  <si>
    <t>Heimdahl M. SWE</t>
  </si>
  <si>
    <t>Myllari SWE</t>
  </si>
  <si>
    <t>Heimdahl A. SWE</t>
  </si>
  <si>
    <t>Rasanen FIN</t>
  </si>
  <si>
    <t>Juglaret FRA</t>
  </si>
  <si>
    <t>Courtoreil CAN</t>
  </si>
  <si>
    <t>Inglesias ESP</t>
  </si>
  <si>
    <t>Ganbold B. MON</t>
  </si>
  <si>
    <t>Thompson GHOST</t>
  </si>
  <si>
    <t>Murphy GHOST</t>
  </si>
  <si>
    <t>Mattson GHOST</t>
  </si>
  <si>
    <t>Eussen GHOST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</si>
</sst>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16"/>
      <name val="Arial CE"/>
      <family val="2"/>
    </font>
    <font>
      <sz val="6"/>
      <name val="Arial CE"/>
      <family val="2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 CE"/>
      <family val="0"/>
    </font>
    <font>
      <b/>
      <sz val="7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 CE"/>
      <family val="0"/>
    </font>
    <font>
      <b/>
      <sz val="7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5" fillId="34" borderId="11" xfId="0" applyNumberFormat="1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 vertical="center"/>
    </xf>
    <xf numFmtId="1" fontId="5" fillId="19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10" borderId="13" xfId="0" applyFont="1" applyFill="1" applyBorder="1" applyAlignment="1">
      <alignment horizontal="left" vertical="center" wrapText="1"/>
    </xf>
    <xf numFmtId="0" fontId="5" fillId="10" borderId="13" xfId="52" applyFont="1" applyFill="1" applyBorder="1" applyAlignment="1">
      <alignment horizontal="center" vertical="center"/>
      <protection/>
    </xf>
    <xf numFmtId="0" fontId="2" fillId="10" borderId="13" xfId="52" applyFont="1" applyFill="1" applyBorder="1" applyAlignment="1">
      <alignment horizontal="center" vertical="center"/>
      <protection/>
    </xf>
    <xf numFmtId="1" fontId="2" fillId="10" borderId="13" xfId="52" applyNumberFormat="1" applyFont="1" applyFill="1" applyBorder="1" applyAlignment="1">
      <alignment horizontal="center" vertical="center"/>
      <protection/>
    </xf>
    <xf numFmtId="0" fontId="2" fillId="10" borderId="13" xfId="52" applyFont="1" applyFill="1" applyBorder="1" applyAlignment="1">
      <alignment horizontal="left" vertical="center"/>
      <protection/>
    </xf>
    <xf numFmtId="0" fontId="2" fillId="10" borderId="13" xfId="52" applyFont="1" applyFill="1" applyBorder="1" applyAlignment="1">
      <alignment horizontal="left" vertical="center" wrapText="1"/>
      <protection/>
    </xf>
    <xf numFmtId="0" fontId="46" fillId="10" borderId="13" xfId="0" applyFont="1" applyFill="1" applyBorder="1" applyAlignment="1">
      <alignment horizontal="left" vertical="center"/>
    </xf>
    <xf numFmtId="0" fontId="47" fillId="10" borderId="13" xfId="52" applyFont="1" applyFill="1" applyBorder="1" applyAlignment="1">
      <alignment horizontal="center" vertical="center"/>
      <protection/>
    </xf>
    <xf numFmtId="0" fontId="46" fillId="10" borderId="13" xfId="52" applyFont="1" applyFill="1" applyBorder="1" applyAlignment="1">
      <alignment horizontal="center" vertical="center"/>
      <protection/>
    </xf>
    <xf numFmtId="1" fontId="46" fillId="10" borderId="13" xfId="52" applyNumberFormat="1" applyFont="1" applyFill="1" applyBorder="1" applyAlignment="1">
      <alignment horizontal="center" vertical="center"/>
      <protection/>
    </xf>
    <xf numFmtId="0" fontId="2" fillId="10" borderId="13" xfId="0" applyFont="1" applyFill="1" applyBorder="1" applyAlignment="1">
      <alignment horizontal="left" vertical="center"/>
    </xf>
    <xf numFmtId="0" fontId="46" fillId="10" borderId="13" xfId="52" applyFont="1" applyFill="1" applyBorder="1" applyAlignment="1">
      <alignment horizontal="left" vertical="center"/>
      <protection/>
    </xf>
    <xf numFmtId="0" fontId="46" fillId="10" borderId="13" xfId="0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E\Desktop\WT\M&#346;\35%20MM&#346;%202015%20Bo&#347;nia\35%20MM&#346;%20Bo&#347;nia%202015%20sektor%20V%20-%20rzeka%20Vrb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32">
          <cell r="AB32" t="str">
            <v>Śr. ilość</v>
          </cell>
        </row>
        <row r="33">
          <cell r="AB33" t="str">
            <v>ryb na stan.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130" zoomScaleNormal="130" zoomScalePageLayoutView="0" workbookViewId="0" topLeftCell="A1">
      <selection activeCell="W31" sqref="W31"/>
    </sheetView>
  </sheetViews>
  <sheetFormatPr defaultColWidth="9.00390625" defaultRowHeight="12.75"/>
  <cols>
    <col min="1" max="1" width="6.75390625" style="13" bestFit="1" customWidth="1"/>
    <col min="2" max="2" width="12.125" style="1" bestFit="1" customWidth="1"/>
    <col min="3" max="3" width="3.00390625" style="2" bestFit="1" customWidth="1"/>
    <col min="4" max="4" width="3.875" style="2" bestFit="1" customWidth="1"/>
    <col min="5" max="5" width="3.625" style="2" bestFit="1" customWidth="1"/>
    <col min="6" max="6" width="11.75390625" style="2" bestFit="1" customWidth="1"/>
    <col min="7" max="7" width="3.00390625" style="2" bestFit="1" customWidth="1"/>
    <col min="8" max="8" width="3.875" style="2" bestFit="1" customWidth="1"/>
    <col min="9" max="9" width="3.625" style="2" bestFit="1" customWidth="1"/>
    <col min="10" max="10" width="11.875" style="2" bestFit="1" customWidth="1"/>
    <col min="11" max="11" width="3.00390625" style="2" bestFit="1" customWidth="1"/>
    <col min="12" max="12" width="3.875" style="2" bestFit="1" customWidth="1"/>
    <col min="13" max="13" width="3.625" style="2" bestFit="1" customWidth="1"/>
    <col min="14" max="14" width="11.625" style="2" bestFit="1" customWidth="1"/>
    <col min="15" max="15" width="3.00390625" style="2" bestFit="1" customWidth="1"/>
    <col min="16" max="16" width="3.875" style="2" bestFit="1" customWidth="1"/>
    <col min="17" max="17" width="3.625" style="2" bestFit="1" customWidth="1"/>
    <col min="18" max="18" width="11.00390625" style="2" bestFit="1" customWidth="1"/>
    <col min="19" max="19" width="3.00390625" style="2" bestFit="1" customWidth="1"/>
    <col min="20" max="20" width="3.875" style="2" bestFit="1" customWidth="1"/>
    <col min="21" max="21" width="3.625" style="2" bestFit="1" customWidth="1"/>
    <col min="22" max="22" width="5.625" style="13" bestFit="1" customWidth="1"/>
    <col min="23" max="23" width="8.25390625" style="5" bestFit="1" customWidth="1"/>
    <col min="24" max="16384" width="9.125" style="1" customWidth="1"/>
  </cols>
  <sheetData>
    <row r="1" spans="1:23" s="3" customFormat="1" ht="20.25">
      <c r="A1" s="38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</row>
    <row r="2" spans="1:23" s="5" customFormat="1" ht="12" customHeight="1">
      <c r="A2" s="6" t="s">
        <v>19</v>
      </c>
      <c r="B2" s="41" t="s">
        <v>68</v>
      </c>
      <c r="C2" s="42"/>
      <c r="D2" s="42"/>
      <c r="E2" s="43"/>
      <c r="F2" s="41" t="s">
        <v>69</v>
      </c>
      <c r="G2" s="42"/>
      <c r="H2" s="42"/>
      <c r="I2" s="43"/>
      <c r="J2" s="41" t="s">
        <v>70</v>
      </c>
      <c r="K2" s="42"/>
      <c r="L2" s="42"/>
      <c r="M2" s="43"/>
      <c r="N2" s="41" t="s">
        <v>71</v>
      </c>
      <c r="O2" s="42"/>
      <c r="P2" s="42"/>
      <c r="Q2" s="43"/>
      <c r="R2" s="41" t="s">
        <v>72</v>
      </c>
      <c r="S2" s="42"/>
      <c r="T2" s="42"/>
      <c r="U2" s="43"/>
      <c r="V2" s="18" t="s">
        <v>7</v>
      </c>
      <c r="W2" s="19" t="s">
        <v>66</v>
      </c>
    </row>
    <row r="3" spans="1:23" s="5" customFormat="1" ht="12" customHeight="1">
      <c r="A3" s="7" t="s">
        <v>20</v>
      </c>
      <c r="B3" s="16" t="s">
        <v>6</v>
      </c>
      <c r="C3" s="15" t="s">
        <v>0</v>
      </c>
      <c r="D3" s="15" t="s">
        <v>1</v>
      </c>
      <c r="E3" s="15" t="s">
        <v>11</v>
      </c>
      <c r="F3" s="17" t="s">
        <v>6</v>
      </c>
      <c r="G3" s="15" t="s">
        <v>0</v>
      </c>
      <c r="H3" s="15" t="s">
        <v>1</v>
      </c>
      <c r="I3" s="15" t="s">
        <v>11</v>
      </c>
      <c r="J3" s="17" t="s">
        <v>6</v>
      </c>
      <c r="K3" s="15" t="s">
        <v>0</v>
      </c>
      <c r="L3" s="15" t="s">
        <v>1</v>
      </c>
      <c r="M3" s="15" t="s">
        <v>11</v>
      </c>
      <c r="N3" s="16" t="s">
        <v>6</v>
      </c>
      <c r="O3" s="15" t="s">
        <v>0</v>
      </c>
      <c r="P3" s="15" t="s">
        <v>1</v>
      </c>
      <c r="Q3" s="15" t="s">
        <v>11</v>
      </c>
      <c r="R3" s="16" t="s">
        <v>6</v>
      </c>
      <c r="S3" s="15" t="s">
        <v>0</v>
      </c>
      <c r="T3" s="15" t="s">
        <v>1</v>
      </c>
      <c r="U3" s="15" t="s">
        <v>11</v>
      </c>
      <c r="V3" s="18" t="s">
        <v>8</v>
      </c>
      <c r="W3" s="20" t="s">
        <v>67</v>
      </c>
    </row>
    <row r="4" spans="1:23" s="23" customFormat="1" ht="12.75" customHeight="1">
      <c r="A4" s="21">
        <v>1</v>
      </c>
      <c r="B4" s="24" t="s">
        <v>17</v>
      </c>
      <c r="C4" s="25">
        <v>8</v>
      </c>
      <c r="D4" s="26">
        <v>5400</v>
      </c>
      <c r="E4" s="27">
        <v>7</v>
      </c>
      <c r="F4" s="28" t="s">
        <v>46</v>
      </c>
      <c r="G4" s="25">
        <v>3</v>
      </c>
      <c r="H4" s="26">
        <v>1960</v>
      </c>
      <c r="I4" s="27">
        <v>17</v>
      </c>
      <c r="J4" s="28" t="s">
        <v>106</v>
      </c>
      <c r="K4" s="25">
        <v>0</v>
      </c>
      <c r="L4" s="26"/>
      <c r="M4" s="27">
        <v>24</v>
      </c>
      <c r="N4" s="24" t="s">
        <v>127</v>
      </c>
      <c r="O4" s="25">
        <v>4</v>
      </c>
      <c r="P4" s="26">
        <v>2600</v>
      </c>
      <c r="Q4" s="27">
        <v>7</v>
      </c>
      <c r="R4" s="24" t="s">
        <v>114</v>
      </c>
      <c r="S4" s="25">
        <v>0</v>
      </c>
      <c r="T4" s="27"/>
      <c r="U4" s="27">
        <v>24</v>
      </c>
      <c r="V4" s="37">
        <f aca="true" t="shared" si="0" ref="V4:V27">SUM(C4,G4,K4,O4,S4)</f>
        <v>15</v>
      </c>
      <c r="W4" s="22">
        <f>SUM(V4)-19</f>
        <v>-4</v>
      </c>
    </row>
    <row r="5" spans="1:23" s="23" customFormat="1" ht="12.75" customHeight="1">
      <c r="A5" s="21">
        <v>2</v>
      </c>
      <c r="B5" s="24" t="s">
        <v>96</v>
      </c>
      <c r="C5" s="25">
        <v>9</v>
      </c>
      <c r="D5" s="26">
        <v>6680</v>
      </c>
      <c r="E5" s="27">
        <v>3</v>
      </c>
      <c r="F5" s="28" t="s">
        <v>44</v>
      </c>
      <c r="G5" s="25">
        <v>11</v>
      </c>
      <c r="H5" s="26">
        <v>8940</v>
      </c>
      <c r="I5" s="27">
        <v>2</v>
      </c>
      <c r="J5" s="29" t="s">
        <v>57</v>
      </c>
      <c r="K5" s="25">
        <v>1</v>
      </c>
      <c r="L5" s="26">
        <v>880</v>
      </c>
      <c r="M5" s="27">
        <v>17</v>
      </c>
      <c r="N5" s="24" t="s">
        <v>132</v>
      </c>
      <c r="O5" s="25">
        <v>7</v>
      </c>
      <c r="P5" s="26">
        <v>5020</v>
      </c>
      <c r="Q5" s="27">
        <v>3</v>
      </c>
      <c r="R5" s="24" t="s">
        <v>41</v>
      </c>
      <c r="S5" s="25">
        <v>9</v>
      </c>
      <c r="T5" s="27">
        <v>6780</v>
      </c>
      <c r="U5" s="27">
        <v>3</v>
      </c>
      <c r="V5" s="37">
        <f t="shared" si="0"/>
        <v>37</v>
      </c>
      <c r="W5" s="22">
        <f aca="true" t="shared" si="1" ref="W5:W27">SUM(V5)-19</f>
        <v>18</v>
      </c>
    </row>
    <row r="6" spans="1:23" s="23" customFormat="1" ht="12.75" customHeight="1">
      <c r="A6" s="21">
        <v>3</v>
      </c>
      <c r="B6" s="24" t="s">
        <v>12</v>
      </c>
      <c r="C6" s="25">
        <v>2</v>
      </c>
      <c r="D6" s="26">
        <v>1900</v>
      </c>
      <c r="E6" s="27">
        <v>19</v>
      </c>
      <c r="F6" s="29" t="s">
        <v>137</v>
      </c>
      <c r="G6" s="25">
        <v>4</v>
      </c>
      <c r="H6" s="26">
        <v>3120</v>
      </c>
      <c r="I6" s="27">
        <v>11</v>
      </c>
      <c r="J6" s="28" t="s">
        <v>107</v>
      </c>
      <c r="K6" s="25">
        <v>1</v>
      </c>
      <c r="L6" s="26">
        <v>880</v>
      </c>
      <c r="M6" s="27">
        <v>17</v>
      </c>
      <c r="N6" s="24" t="s">
        <v>30</v>
      </c>
      <c r="O6" s="25">
        <v>3</v>
      </c>
      <c r="P6" s="26">
        <v>2520</v>
      </c>
      <c r="Q6" s="27">
        <v>8</v>
      </c>
      <c r="R6" s="24" t="s">
        <v>76</v>
      </c>
      <c r="S6" s="25">
        <v>5</v>
      </c>
      <c r="T6" s="27">
        <v>3980</v>
      </c>
      <c r="U6" s="27">
        <v>4</v>
      </c>
      <c r="V6" s="37">
        <f t="shared" si="0"/>
        <v>15</v>
      </c>
      <c r="W6" s="22">
        <f t="shared" si="1"/>
        <v>-4</v>
      </c>
    </row>
    <row r="7" spans="1:23" s="23" customFormat="1" ht="12.75" customHeight="1">
      <c r="A7" s="21">
        <v>4</v>
      </c>
      <c r="B7" s="30" t="s">
        <v>117</v>
      </c>
      <c r="C7" s="31">
        <v>7</v>
      </c>
      <c r="D7" s="32">
        <v>5040</v>
      </c>
      <c r="E7" s="33">
        <v>9</v>
      </c>
      <c r="F7" s="28" t="s">
        <v>123</v>
      </c>
      <c r="G7" s="25">
        <v>4</v>
      </c>
      <c r="H7" s="26">
        <v>2520</v>
      </c>
      <c r="I7" s="27">
        <v>13</v>
      </c>
      <c r="J7" s="28" t="s">
        <v>29</v>
      </c>
      <c r="K7" s="25">
        <v>2</v>
      </c>
      <c r="L7" s="26">
        <v>1300</v>
      </c>
      <c r="M7" s="27">
        <v>16</v>
      </c>
      <c r="N7" s="34" t="s">
        <v>109</v>
      </c>
      <c r="O7" s="25">
        <v>2</v>
      </c>
      <c r="P7" s="26">
        <v>1660</v>
      </c>
      <c r="Q7" s="27">
        <v>13</v>
      </c>
      <c r="R7" s="34" t="s">
        <v>14</v>
      </c>
      <c r="S7" s="25">
        <v>3</v>
      </c>
      <c r="T7" s="27">
        <v>1760</v>
      </c>
      <c r="U7" s="27">
        <v>11</v>
      </c>
      <c r="V7" s="37">
        <f t="shared" si="0"/>
        <v>18</v>
      </c>
      <c r="W7" s="22">
        <f t="shared" si="1"/>
        <v>-1</v>
      </c>
    </row>
    <row r="8" spans="1:23" s="23" customFormat="1" ht="12.75" customHeight="1">
      <c r="A8" s="21">
        <v>5</v>
      </c>
      <c r="B8" s="24" t="s">
        <v>56</v>
      </c>
      <c r="C8" s="25">
        <v>5</v>
      </c>
      <c r="D8" s="26">
        <v>2940</v>
      </c>
      <c r="E8" s="27">
        <v>14</v>
      </c>
      <c r="F8" s="29" t="s">
        <v>78</v>
      </c>
      <c r="G8" s="25">
        <v>0</v>
      </c>
      <c r="H8" s="26"/>
      <c r="I8" s="27">
        <v>24</v>
      </c>
      <c r="J8" s="28" t="s">
        <v>125</v>
      </c>
      <c r="K8" s="25">
        <v>0</v>
      </c>
      <c r="L8" s="26"/>
      <c r="M8" s="27">
        <v>24</v>
      </c>
      <c r="N8" s="24" t="s">
        <v>100</v>
      </c>
      <c r="O8" s="25">
        <v>0</v>
      </c>
      <c r="P8" s="26"/>
      <c r="Q8" s="27">
        <v>24</v>
      </c>
      <c r="R8" s="24" t="s">
        <v>37</v>
      </c>
      <c r="S8" s="25">
        <v>1</v>
      </c>
      <c r="T8" s="27">
        <v>800</v>
      </c>
      <c r="U8" s="27">
        <v>18</v>
      </c>
      <c r="V8" s="37">
        <f t="shared" si="0"/>
        <v>6</v>
      </c>
      <c r="W8" s="22">
        <f t="shared" si="1"/>
        <v>-13</v>
      </c>
    </row>
    <row r="9" spans="1:23" s="23" customFormat="1" ht="12.75" customHeight="1">
      <c r="A9" s="21">
        <v>6</v>
      </c>
      <c r="B9" s="24" t="s">
        <v>75</v>
      </c>
      <c r="C9" s="25">
        <v>3</v>
      </c>
      <c r="D9" s="26">
        <v>2200</v>
      </c>
      <c r="E9" s="27">
        <v>17</v>
      </c>
      <c r="F9" s="28" t="s">
        <v>95</v>
      </c>
      <c r="G9" s="25">
        <v>3</v>
      </c>
      <c r="H9" s="26">
        <v>2660</v>
      </c>
      <c r="I9" s="27">
        <v>12</v>
      </c>
      <c r="J9" s="28" t="s">
        <v>136</v>
      </c>
      <c r="K9" s="25">
        <v>6</v>
      </c>
      <c r="L9" s="26">
        <v>3880</v>
      </c>
      <c r="M9" s="27">
        <v>4</v>
      </c>
      <c r="N9" s="24" t="s">
        <v>51</v>
      </c>
      <c r="O9" s="25">
        <v>3</v>
      </c>
      <c r="P9" s="26">
        <v>1940</v>
      </c>
      <c r="Q9" s="27">
        <v>11</v>
      </c>
      <c r="R9" s="24" t="s">
        <v>130</v>
      </c>
      <c r="S9" s="25">
        <v>13</v>
      </c>
      <c r="T9" s="27">
        <v>8860</v>
      </c>
      <c r="U9" s="27">
        <v>1</v>
      </c>
      <c r="V9" s="37">
        <f t="shared" si="0"/>
        <v>28</v>
      </c>
      <c r="W9" s="22">
        <f t="shared" si="1"/>
        <v>9</v>
      </c>
    </row>
    <row r="10" spans="1:23" s="23" customFormat="1" ht="12.75" customHeight="1">
      <c r="A10" s="21">
        <v>7</v>
      </c>
      <c r="B10" s="24" t="s">
        <v>122</v>
      </c>
      <c r="C10" s="25">
        <v>9</v>
      </c>
      <c r="D10" s="26">
        <v>6360</v>
      </c>
      <c r="E10" s="27">
        <v>4</v>
      </c>
      <c r="F10" s="28" t="s">
        <v>92</v>
      </c>
      <c r="G10" s="25">
        <v>1</v>
      </c>
      <c r="H10" s="26">
        <v>580</v>
      </c>
      <c r="I10" s="27">
        <v>20</v>
      </c>
      <c r="J10" s="29" t="s">
        <v>54</v>
      </c>
      <c r="K10" s="25">
        <v>4</v>
      </c>
      <c r="L10" s="26">
        <v>2380</v>
      </c>
      <c r="M10" s="27">
        <v>9</v>
      </c>
      <c r="N10" s="24" t="s">
        <v>108</v>
      </c>
      <c r="O10" s="25">
        <v>1</v>
      </c>
      <c r="P10" s="26">
        <v>600</v>
      </c>
      <c r="Q10" s="27">
        <v>21</v>
      </c>
      <c r="R10" s="24" t="s">
        <v>111</v>
      </c>
      <c r="S10" s="25">
        <v>1</v>
      </c>
      <c r="T10" s="27">
        <v>620</v>
      </c>
      <c r="U10" s="27">
        <v>19</v>
      </c>
      <c r="V10" s="37">
        <f t="shared" si="0"/>
        <v>16</v>
      </c>
      <c r="W10" s="22">
        <f t="shared" si="1"/>
        <v>-3</v>
      </c>
    </row>
    <row r="11" spans="1:23" s="23" customFormat="1" ht="12.75" customHeight="1">
      <c r="A11" s="21">
        <v>8</v>
      </c>
      <c r="B11" s="24" t="s">
        <v>102</v>
      </c>
      <c r="C11" s="25">
        <v>3</v>
      </c>
      <c r="D11" s="26">
        <v>2180</v>
      </c>
      <c r="E11" s="27">
        <v>18</v>
      </c>
      <c r="F11" s="28" t="s">
        <v>88</v>
      </c>
      <c r="G11" s="25">
        <v>10</v>
      </c>
      <c r="H11" s="26">
        <v>6440</v>
      </c>
      <c r="I11" s="27">
        <v>5</v>
      </c>
      <c r="J11" s="29" t="s">
        <v>83</v>
      </c>
      <c r="K11" s="25">
        <v>3</v>
      </c>
      <c r="L11" s="26">
        <v>2020</v>
      </c>
      <c r="M11" s="27">
        <v>12</v>
      </c>
      <c r="N11" s="36" t="s">
        <v>61</v>
      </c>
      <c r="O11" s="31">
        <v>1</v>
      </c>
      <c r="P11" s="32">
        <v>960</v>
      </c>
      <c r="Q11" s="33">
        <v>17</v>
      </c>
      <c r="R11" s="24" t="s">
        <v>47</v>
      </c>
      <c r="S11" s="25">
        <v>3</v>
      </c>
      <c r="T11" s="27">
        <v>1820</v>
      </c>
      <c r="U11" s="27">
        <v>10</v>
      </c>
      <c r="V11" s="37">
        <f t="shared" si="0"/>
        <v>20</v>
      </c>
      <c r="W11" s="22">
        <f t="shared" si="1"/>
        <v>1</v>
      </c>
    </row>
    <row r="12" spans="1:23" s="23" customFormat="1" ht="12.75" customHeight="1">
      <c r="A12" s="21">
        <v>9</v>
      </c>
      <c r="B12" s="24" t="s">
        <v>133</v>
      </c>
      <c r="C12" s="25">
        <v>6</v>
      </c>
      <c r="D12" s="26">
        <v>4420</v>
      </c>
      <c r="E12" s="27">
        <v>10</v>
      </c>
      <c r="F12" s="28" t="s">
        <v>131</v>
      </c>
      <c r="G12" s="25">
        <v>5</v>
      </c>
      <c r="H12" s="26">
        <v>3200</v>
      </c>
      <c r="I12" s="27">
        <v>10</v>
      </c>
      <c r="J12" s="28" t="s">
        <v>77</v>
      </c>
      <c r="K12" s="25">
        <v>1</v>
      </c>
      <c r="L12" s="26">
        <v>840</v>
      </c>
      <c r="M12" s="27">
        <v>19</v>
      </c>
      <c r="N12" s="24" t="s">
        <v>121</v>
      </c>
      <c r="O12" s="25">
        <v>1</v>
      </c>
      <c r="P12" s="26">
        <v>780</v>
      </c>
      <c r="Q12" s="27">
        <v>19</v>
      </c>
      <c r="R12" s="24" t="s">
        <v>55</v>
      </c>
      <c r="S12" s="25">
        <v>1</v>
      </c>
      <c r="T12" s="27">
        <v>1060</v>
      </c>
      <c r="U12" s="27">
        <v>16</v>
      </c>
      <c r="V12" s="37">
        <f t="shared" si="0"/>
        <v>14</v>
      </c>
      <c r="W12" s="22">
        <f t="shared" si="1"/>
        <v>-5</v>
      </c>
    </row>
    <row r="13" spans="1:23" s="23" customFormat="1" ht="12.75" customHeight="1">
      <c r="A13" s="21">
        <v>10</v>
      </c>
      <c r="B13" s="24" t="s">
        <v>119</v>
      </c>
      <c r="C13" s="25">
        <v>6</v>
      </c>
      <c r="D13" s="26">
        <v>5200</v>
      </c>
      <c r="E13" s="27">
        <v>8</v>
      </c>
      <c r="F13" s="28" t="s">
        <v>138</v>
      </c>
      <c r="G13" s="25">
        <v>5</v>
      </c>
      <c r="H13" s="26">
        <v>4220</v>
      </c>
      <c r="I13" s="27">
        <v>7</v>
      </c>
      <c r="J13" s="29" t="s">
        <v>79</v>
      </c>
      <c r="K13" s="25">
        <v>2</v>
      </c>
      <c r="L13" s="26">
        <v>1420</v>
      </c>
      <c r="M13" s="27">
        <v>15</v>
      </c>
      <c r="N13" s="24" t="s">
        <v>105</v>
      </c>
      <c r="O13" s="25">
        <v>0</v>
      </c>
      <c r="P13" s="26"/>
      <c r="Q13" s="27">
        <v>24</v>
      </c>
      <c r="R13" s="24" t="s">
        <v>94</v>
      </c>
      <c r="S13" s="25">
        <v>2</v>
      </c>
      <c r="T13" s="27">
        <v>1420</v>
      </c>
      <c r="U13" s="27">
        <v>14</v>
      </c>
      <c r="V13" s="37">
        <f t="shared" si="0"/>
        <v>15</v>
      </c>
      <c r="W13" s="22">
        <f t="shared" si="1"/>
        <v>-4</v>
      </c>
    </row>
    <row r="14" spans="1:23" s="23" customFormat="1" ht="12.75" customHeight="1">
      <c r="A14" s="21">
        <v>11</v>
      </c>
      <c r="B14" s="24" t="s">
        <v>110</v>
      </c>
      <c r="C14" s="25">
        <v>3</v>
      </c>
      <c r="D14" s="26">
        <v>2460</v>
      </c>
      <c r="E14" s="27">
        <v>16</v>
      </c>
      <c r="F14" s="29" t="s">
        <v>99</v>
      </c>
      <c r="G14" s="25">
        <v>0</v>
      </c>
      <c r="H14" s="26"/>
      <c r="I14" s="27">
        <v>24</v>
      </c>
      <c r="J14" s="28" t="s">
        <v>139</v>
      </c>
      <c r="K14" s="25">
        <v>4</v>
      </c>
      <c r="L14" s="26">
        <v>2400</v>
      </c>
      <c r="M14" s="27">
        <v>8</v>
      </c>
      <c r="N14" s="24" t="s">
        <v>36</v>
      </c>
      <c r="O14" s="25">
        <v>5</v>
      </c>
      <c r="P14" s="26">
        <v>3220</v>
      </c>
      <c r="Q14" s="27">
        <v>6</v>
      </c>
      <c r="R14" s="24" t="s">
        <v>87</v>
      </c>
      <c r="S14" s="25">
        <v>0</v>
      </c>
      <c r="T14" s="27"/>
      <c r="U14" s="27">
        <v>24</v>
      </c>
      <c r="V14" s="37">
        <f t="shared" si="0"/>
        <v>12</v>
      </c>
      <c r="W14" s="22">
        <f t="shared" si="1"/>
        <v>-7</v>
      </c>
    </row>
    <row r="15" spans="1:23" s="23" customFormat="1" ht="12.75" customHeight="1">
      <c r="A15" s="21">
        <v>12</v>
      </c>
      <c r="B15" s="24" t="s">
        <v>141</v>
      </c>
      <c r="C15" s="25"/>
      <c r="D15" s="26"/>
      <c r="E15" s="27"/>
      <c r="F15" s="28" t="s">
        <v>52</v>
      </c>
      <c r="G15" s="25">
        <v>11</v>
      </c>
      <c r="H15" s="26">
        <v>8280</v>
      </c>
      <c r="I15" s="27">
        <v>3</v>
      </c>
      <c r="J15" s="28" t="s">
        <v>22</v>
      </c>
      <c r="K15" s="25">
        <v>5</v>
      </c>
      <c r="L15" s="26">
        <v>3280</v>
      </c>
      <c r="M15" s="27">
        <v>5</v>
      </c>
      <c r="N15" s="24" t="s">
        <v>97</v>
      </c>
      <c r="O15" s="25">
        <v>6</v>
      </c>
      <c r="P15" s="26">
        <v>4460</v>
      </c>
      <c r="Q15" s="27">
        <v>5</v>
      </c>
      <c r="R15" s="36" t="s">
        <v>13</v>
      </c>
      <c r="S15" s="31">
        <v>3</v>
      </c>
      <c r="T15" s="33">
        <v>2060</v>
      </c>
      <c r="U15" s="33">
        <v>9</v>
      </c>
      <c r="V15" s="37">
        <f t="shared" si="0"/>
        <v>25</v>
      </c>
      <c r="W15" s="22">
        <f t="shared" si="1"/>
        <v>6</v>
      </c>
    </row>
    <row r="16" spans="1:23" s="23" customFormat="1" ht="12.75" customHeight="1">
      <c r="A16" s="21">
        <v>13</v>
      </c>
      <c r="B16" s="24" t="s">
        <v>142</v>
      </c>
      <c r="C16" s="25"/>
      <c r="D16" s="26"/>
      <c r="E16" s="27"/>
      <c r="F16" s="29" t="s">
        <v>135</v>
      </c>
      <c r="G16" s="25">
        <v>0</v>
      </c>
      <c r="H16" s="26"/>
      <c r="I16" s="27">
        <v>24</v>
      </c>
      <c r="J16" s="28" t="s">
        <v>73</v>
      </c>
      <c r="K16" s="25">
        <v>1</v>
      </c>
      <c r="L16" s="26">
        <v>540</v>
      </c>
      <c r="M16" s="27">
        <v>21</v>
      </c>
      <c r="N16" s="24" t="s">
        <v>31</v>
      </c>
      <c r="O16" s="25">
        <v>6</v>
      </c>
      <c r="P16" s="26">
        <v>5400</v>
      </c>
      <c r="Q16" s="27">
        <v>2</v>
      </c>
      <c r="R16" s="24" t="s">
        <v>15</v>
      </c>
      <c r="S16" s="25">
        <v>2</v>
      </c>
      <c r="T16" s="27">
        <v>1100</v>
      </c>
      <c r="U16" s="27">
        <v>15</v>
      </c>
      <c r="V16" s="37">
        <f t="shared" si="0"/>
        <v>9</v>
      </c>
      <c r="W16" s="22">
        <f t="shared" si="1"/>
        <v>-10</v>
      </c>
    </row>
    <row r="17" spans="1:23" s="23" customFormat="1" ht="12.75" customHeight="1">
      <c r="A17" s="21">
        <v>14</v>
      </c>
      <c r="B17" s="24" t="s">
        <v>89</v>
      </c>
      <c r="C17" s="25">
        <v>3</v>
      </c>
      <c r="D17" s="26">
        <v>1800</v>
      </c>
      <c r="E17" s="27">
        <v>20</v>
      </c>
      <c r="F17" s="35" t="s">
        <v>21</v>
      </c>
      <c r="G17" s="31">
        <v>3</v>
      </c>
      <c r="H17" s="32">
        <v>2180</v>
      </c>
      <c r="I17" s="33">
        <v>15</v>
      </c>
      <c r="J17" s="28" t="s">
        <v>60</v>
      </c>
      <c r="K17" s="25">
        <v>3</v>
      </c>
      <c r="L17" s="26">
        <v>1800</v>
      </c>
      <c r="M17" s="27">
        <v>13</v>
      </c>
      <c r="N17" s="24" t="s">
        <v>25</v>
      </c>
      <c r="O17" s="25">
        <v>4</v>
      </c>
      <c r="P17" s="26">
        <v>2500</v>
      </c>
      <c r="Q17" s="27">
        <v>9</v>
      </c>
      <c r="R17" s="24" t="s">
        <v>45</v>
      </c>
      <c r="S17" s="25">
        <v>5</v>
      </c>
      <c r="T17" s="27">
        <v>3240</v>
      </c>
      <c r="U17" s="27">
        <v>8</v>
      </c>
      <c r="V17" s="37">
        <f t="shared" si="0"/>
        <v>18</v>
      </c>
      <c r="W17" s="22">
        <f t="shared" si="1"/>
        <v>-1</v>
      </c>
    </row>
    <row r="18" spans="1:23" s="23" customFormat="1" ht="12.75" customHeight="1">
      <c r="A18" s="21">
        <v>15</v>
      </c>
      <c r="B18" s="24" t="s">
        <v>35</v>
      </c>
      <c r="C18" s="25">
        <v>6</v>
      </c>
      <c r="D18" s="26">
        <v>4100</v>
      </c>
      <c r="E18" s="27">
        <v>11</v>
      </c>
      <c r="F18" s="28" t="s">
        <v>27</v>
      </c>
      <c r="G18" s="25">
        <v>3</v>
      </c>
      <c r="H18" s="26">
        <v>2160</v>
      </c>
      <c r="I18" s="27">
        <v>16</v>
      </c>
      <c r="J18" s="29" t="s">
        <v>85</v>
      </c>
      <c r="K18" s="25">
        <v>8</v>
      </c>
      <c r="L18" s="26">
        <v>4980</v>
      </c>
      <c r="M18" s="27">
        <v>2</v>
      </c>
      <c r="N18" s="24" t="s">
        <v>120</v>
      </c>
      <c r="O18" s="25">
        <v>3</v>
      </c>
      <c r="P18" s="26">
        <v>1680</v>
      </c>
      <c r="Q18" s="27">
        <v>12</v>
      </c>
      <c r="R18" s="24" t="s">
        <v>40</v>
      </c>
      <c r="S18" s="25">
        <v>11</v>
      </c>
      <c r="T18" s="27">
        <v>6860</v>
      </c>
      <c r="U18" s="27">
        <v>2</v>
      </c>
      <c r="V18" s="37">
        <f t="shared" si="0"/>
        <v>31</v>
      </c>
      <c r="W18" s="22">
        <f t="shared" si="1"/>
        <v>12</v>
      </c>
    </row>
    <row r="19" spans="1:23" s="23" customFormat="1" ht="12.75" customHeight="1">
      <c r="A19" s="21">
        <v>16</v>
      </c>
      <c r="B19" s="24" t="s">
        <v>128</v>
      </c>
      <c r="C19" s="25">
        <v>2</v>
      </c>
      <c r="D19" s="26">
        <v>1440</v>
      </c>
      <c r="E19" s="27">
        <v>21</v>
      </c>
      <c r="F19" s="28" t="s">
        <v>104</v>
      </c>
      <c r="G19" s="25">
        <v>3</v>
      </c>
      <c r="H19" s="26">
        <v>2500</v>
      </c>
      <c r="I19" s="27">
        <v>14</v>
      </c>
      <c r="J19" s="28" t="s">
        <v>115</v>
      </c>
      <c r="K19" s="25">
        <v>2</v>
      </c>
      <c r="L19" s="26">
        <v>1560</v>
      </c>
      <c r="M19" s="27">
        <v>14</v>
      </c>
      <c r="N19" s="24" t="s">
        <v>24</v>
      </c>
      <c r="O19" s="25">
        <v>1</v>
      </c>
      <c r="P19" s="26">
        <v>780</v>
      </c>
      <c r="Q19" s="27">
        <v>19</v>
      </c>
      <c r="R19" s="24" t="s">
        <v>81</v>
      </c>
      <c r="S19" s="25">
        <v>1</v>
      </c>
      <c r="T19" s="27">
        <v>820</v>
      </c>
      <c r="U19" s="27">
        <v>17</v>
      </c>
      <c r="V19" s="37">
        <f t="shared" si="0"/>
        <v>9</v>
      </c>
      <c r="W19" s="22">
        <f t="shared" si="1"/>
        <v>-10</v>
      </c>
    </row>
    <row r="20" spans="1:23" s="23" customFormat="1" ht="12.75" customHeight="1">
      <c r="A20" s="21">
        <v>17</v>
      </c>
      <c r="B20" s="24" t="s">
        <v>42</v>
      </c>
      <c r="C20" s="25">
        <v>4</v>
      </c>
      <c r="D20" s="26">
        <v>2940</v>
      </c>
      <c r="E20" s="27">
        <v>14</v>
      </c>
      <c r="F20" s="28" t="s">
        <v>49</v>
      </c>
      <c r="G20" s="25">
        <v>2</v>
      </c>
      <c r="H20" s="26">
        <v>1380</v>
      </c>
      <c r="I20" s="27">
        <v>19</v>
      </c>
      <c r="J20" s="28" t="s">
        <v>16</v>
      </c>
      <c r="K20" s="25">
        <v>0</v>
      </c>
      <c r="L20" s="26"/>
      <c r="M20" s="27">
        <v>24</v>
      </c>
      <c r="N20" s="24" t="s">
        <v>26</v>
      </c>
      <c r="O20" s="25">
        <v>3</v>
      </c>
      <c r="P20" s="26">
        <v>2000</v>
      </c>
      <c r="Q20" s="27">
        <v>10</v>
      </c>
      <c r="R20" s="24" t="s">
        <v>144</v>
      </c>
      <c r="S20" s="25"/>
      <c r="T20" s="27"/>
      <c r="U20" s="27"/>
      <c r="V20" s="37">
        <f t="shared" si="0"/>
        <v>9</v>
      </c>
      <c r="W20" s="22">
        <f t="shared" si="1"/>
        <v>-10</v>
      </c>
    </row>
    <row r="21" spans="1:23" s="23" customFormat="1" ht="12.75" customHeight="1">
      <c r="A21" s="21">
        <v>18</v>
      </c>
      <c r="B21" s="24" t="s">
        <v>129</v>
      </c>
      <c r="C21" s="25">
        <v>15</v>
      </c>
      <c r="D21" s="26">
        <v>9980</v>
      </c>
      <c r="E21" s="27">
        <v>1</v>
      </c>
      <c r="F21" s="28" t="s">
        <v>124</v>
      </c>
      <c r="G21" s="25">
        <v>7</v>
      </c>
      <c r="H21" s="26">
        <v>4440</v>
      </c>
      <c r="I21" s="27">
        <v>6</v>
      </c>
      <c r="J21" s="28" t="s">
        <v>98</v>
      </c>
      <c r="K21" s="25">
        <v>3</v>
      </c>
      <c r="L21" s="26">
        <v>2080</v>
      </c>
      <c r="M21" s="27">
        <v>11</v>
      </c>
      <c r="N21" s="24" t="s">
        <v>82</v>
      </c>
      <c r="O21" s="25">
        <v>6</v>
      </c>
      <c r="P21" s="26">
        <v>4680</v>
      </c>
      <c r="Q21" s="27">
        <v>4</v>
      </c>
      <c r="R21" s="24" t="s">
        <v>103</v>
      </c>
      <c r="S21" s="25">
        <v>4</v>
      </c>
      <c r="T21" s="27">
        <v>3440</v>
      </c>
      <c r="U21" s="27">
        <v>6</v>
      </c>
      <c r="V21" s="37">
        <f t="shared" si="0"/>
        <v>35</v>
      </c>
      <c r="W21" s="22">
        <f t="shared" si="1"/>
        <v>16</v>
      </c>
    </row>
    <row r="22" spans="1:23" s="23" customFormat="1" ht="12.75" customHeight="1">
      <c r="A22" s="21">
        <v>19</v>
      </c>
      <c r="B22" s="24" t="s">
        <v>58</v>
      </c>
      <c r="C22" s="25">
        <v>5</v>
      </c>
      <c r="D22" s="26">
        <v>4020</v>
      </c>
      <c r="E22" s="27">
        <v>12</v>
      </c>
      <c r="F22" s="28" t="s">
        <v>34</v>
      </c>
      <c r="G22" s="25">
        <v>5</v>
      </c>
      <c r="H22" s="26">
        <v>3920</v>
      </c>
      <c r="I22" s="27">
        <v>8</v>
      </c>
      <c r="J22" s="28" t="s">
        <v>33</v>
      </c>
      <c r="K22" s="25">
        <v>6</v>
      </c>
      <c r="L22" s="26">
        <v>4380</v>
      </c>
      <c r="M22" s="27">
        <v>3</v>
      </c>
      <c r="N22" s="24" t="s">
        <v>86</v>
      </c>
      <c r="O22" s="25">
        <v>1</v>
      </c>
      <c r="P22" s="26">
        <v>880</v>
      </c>
      <c r="Q22" s="27">
        <v>18</v>
      </c>
      <c r="R22" s="24" t="s">
        <v>18</v>
      </c>
      <c r="S22" s="25">
        <v>1</v>
      </c>
      <c r="T22" s="27">
        <v>600</v>
      </c>
      <c r="U22" s="27">
        <v>20</v>
      </c>
      <c r="V22" s="37">
        <f t="shared" si="0"/>
        <v>18</v>
      </c>
      <c r="W22" s="22">
        <f t="shared" si="1"/>
        <v>-1</v>
      </c>
    </row>
    <row r="23" spans="1:23" s="23" customFormat="1" ht="12.75" customHeight="1">
      <c r="A23" s="21">
        <v>20</v>
      </c>
      <c r="B23" s="24" t="s">
        <v>43</v>
      </c>
      <c r="C23" s="25">
        <v>5</v>
      </c>
      <c r="D23" s="26">
        <v>3560</v>
      </c>
      <c r="E23" s="27">
        <v>13</v>
      </c>
      <c r="F23" s="28" t="s">
        <v>113</v>
      </c>
      <c r="G23" s="25">
        <v>3</v>
      </c>
      <c r="H23" s="26">
        <v>1920</v>
      </c>
      <c r="I23" s="27">
        <v>18</v>
      </c>
      <c r="J23" s="35" t="s">
        <v>116</v>
      </c>
      <c r="K23" s="31">
        <v>4</v>
      </c>
      <c r="L23" s="32">
        <v>2640</v>
      </c>
      <c r="M23" s="33">
        <v>6</v>
      </c>
      <c r="N23" s="24" t="s">
        <v>50</v>
      </c>
      <c r="O23" s="25">
        <v>2</v>
      </c>
      <c r="P23" s="26">
        <v>1340</v>
      </c>
      <c r="Q23" s="27">
        <v>15</v>
      </c>
      <c r="R23" s="24" t="s">
        <v>126</v>
      </c>
      <c r="S23" s="25">
        <v>2</v>
      </c>
      <c r="T23" s="27">
        <v>1500</v>
      </c>
      <c r="U23" s="27">
        <v>13</v>
      </c>
      <c r="V23" s="37">
        <f t="shared" si="0"/>
        <v>16</v>
      </c>
      <c r="W23" s="22">
        <f t="shared" si="1"/>
        <v>-3</v>
      </c>
    </row>
    <row r="24" spans="1:23" s="23" customFormat="1" ht="12.75" customHeight="1">
      <c r="A24" s="21">
        <v>21</v>
      </c>
      <c r="B24" s="24" t="s">
        <v>59</v>
      </c>
      <c r="C24" s="25">
        <v>13</v>
      </c>
      <c r="D24" s="26">
        <v>9720</v>
      </c>
      <c r="E24" s="27">
        <v>2</v>
      </c>
      <c r="F24" s="28" t="s">
        <v>28</v>
      </c>
      <c r="G24" s="25">
        <v>10</v>
      </c>
      <c r="H24" s="26">
        <v>7700</v>
      </c>
      <c r="I24" s="27">
        <v>4</v>
      </c>
      <c r="J24" s="28" t="s">
        <v>91</v>
      </c>
      <c r="K24" s="25">
        <v>1</v>
      </c>
      <c r="L24" s="26">
        <v>760</v>
      </c>
      <c r="M24" s="27">
        <v>20</v>
      </c>
      <c r="N24" s="24" t="s">
        <v>143</v>
      </c>
      <c r="O24" s="25"/>
      <c r="P24" s="26"/>
      <c r="Q24" s="27"/>
      <c r="R24" s="24" t="s">
        <v>38</v>
      </c>
      <c r="S24" s="25">
        <v>4</v>
      </c>
      <c r="T24" s="27">
        <v>3340</v>
      </c>
      <c r="U24" s="27">
        <v>7</v>
      </c>
      <c r="V24" s="37">
        <f t="shared" si="0"/>
        <v>28</v>
      </c>
      <c r="W24" s="22">
        <f t="shared" si="1"/>
        <v>9</v>
      </c>
    </row>
    <row r="25" spans="1:23" s="23" customFormat="1" ht="12.75" customHeight="1">
      <c r="A25" s="21">
        <v>22</v>
      </c>
      <c r="B25" s="24" t="s">
        <v>80</v>
      </c>
      <c r="C25" s="25">
        <v>2</v>
      </c>
      <c r="D25" s="26">
        <v>1240</v>
      </c>
      <c r="E25" s="27">
        <v>22</v>
      </c>
      <c r="F25" s="28" t="s">
        <v>118</v>
      </c>
      <c r="G25" s="25">
        <v>5</v>
      </c>
      <c r="H25" s="26">
        <v>3860</v>
      </c>
      <c r="I25" s="27">
        <v>9</v>
      </c>
      <c r="J25" s="28" t="s">
        <v>53</v>
      </c>
      <c r="K25" s="25">
        <v>3</v>
      </c>
      <c r="L25" s="26">
        <v>2560</v>
      </c>
      <c r="M25" s="27">
        <v>7</v>
      </c>
      <c r="N25" s="24" t="s">
        <v>134</v>
      </c>
      <c r="O25" s="25">
        <v>1</v>
      </c>
      <c r="P25" s="26">
        <v>1000</v>
      </c>
      <c r="Q25" s="27">
        <v>16</v>
      </c>
      <c r="R25" s="24" t="s">
        <v>74</v>
      </c>
      <c r="S25" s="25">
        <v>6</v>
      </c>
      <c r="T25" s="27">
        <v>3900</v>
      </c>
      <c r="U25" s="27">
        <v>5</v>
      </c>
      <c r="V25" s="37">
        <f t="shared" si="0"/>
        <v>17</v>
      </c>
      <c r="W25" s="22">
        <f t="shared" si="1"/>
        <v>-2</v>
      </c>
    </row>
    <row r="26" spans="1:23" s="23" customFormat="1" ht="12.75" customHeight="1">
      <c r="A26" s="21">
        <v>23</v>
      </c>
      <c r="B26" s="24" t="s">
        <v>90</v>
      </c>
      <c r="C26" s="25">
        <v>8</v>
      </c>
      <c r="D26" s="26">
        <v>6020</v>
      </c>
      <c r="E26" s="27">
        <v>5</v>
      </c>
      <c r="F26" s="28" t="s">
        <v>23</v>
      </c>
      <c r="G26" s="25">
        <v>0</v>
      </c>
      <c r="H26" s="26"/>
      <c r="I26" s="27">
        <v>24</v>
      </c>
      <c r="J26" s="28" t="s">
        <v>39</v>
      </c>
      <c r="K26" s="25">
        <v>3</v>
      </c>
      <c r="L26" s="26">
        <v>2300</v>
      </c>
      <c r="M26" s="27">
        <v>10</v>
      </c>
      <c r="N26" s="24" t="s">
        <v>32</v>
      </c>
      <c r="O26" s="25">
        <v>2</v>
      </c>
      <c r="P26" s="26">
        <v>1440</v>
      </c>
      <c r="Q26" s="27">
        <v>14</v>
      </c>
      <c r="R26" s="24" t="s">
        <v>140</v>
      </c>
      <c r="S26" s="25">
        <v>2</v>
      </c>
      <c r="T26" s="27">
        <v>1560</v>
      </c>
      <c r="U26" s="27">
        <v>12</v>
      </c>
      <c r="V26" s="37">
        <f t="shared" si="0"/>
        <v>15</v>
      </c>
      <c r="W26" s="22">
        <f t="shared" si="1"/>
        <v>-4</v>
      </c>
    </row>
    <row r="27" spans="1:23" s="23" customFormat="1" ht="12.75" customHeight="1">
      <c r="A27" s="21">
        <v>24</v>
      </c>
      <c r="B27" s="24" t="s">
        <v>48</v>
      </c>
      <c r="C27" s="25">
        <v>7</v>
      </c>
      <c r="D27" s="26">
        <v>5960</v>
      </c>
      <c r="E27" s="27">
        <v>6</v>
      </c>
      <c r="F27" s="28" t="s">
        <v>84</v>
      </c>
      <c r="G27" s="25">
        <v>12</v>
      </c>
      <c r="H27" s="26">
        <v>9200</v>
      </c>
      <c r="I27" s="27">
        <v>1</v>
      </c>
      <c r="J27" s="28" t="s">
        <v>112</v>
      </c>
      <c r="K27" s="25">
        <v>8</v>
      </c>
      <c r="L27" s="26">
        <v>7180</v>
      </c>
      <c r="M27" s="27">
        <v>1</v>
      </c>
      <c r="N27" s="24" t="s">
        <v>93</v>
      </c>
      <c r="O27" s="25">
        <v>7</v>
      </c>
      <c r="P27" s="26">
        <v>5880</v>
      </c>
      <c r="Q27" s="27">
        <v>1</v>
      </c>
      <c r="R27" s="24" t="s">
        <v>101</v>
      </c>
      <c r="S27" s="25">
        <v>0</v>
      </c>
      <c r="T27" s="27"/>
      <c r="U27" s="27">
        <v>24</v>
      </c>
      <c r="V27" s="37">
        <f t="shared" si="0"/>
        <v>34</v>
      </c>
      <c r="W27" s="22">
        <f t="shared" si="1"/>
        <v>15</v>
      </c>
    </row>
    <row r="28" spans="1:23" s="4" customFormat="1" ht="12.75" customHeight="1">
      <c r="A28" s="10" t="s">
        <v>62</v>
      </c>
      <c r="B28" s="44" t="s">
        <v>2</v>
      </c>
      <c r="C28" s="45"/>
      <c r="D28" s="45"/>
      <c r="E28" s="46"/>
      <c r="F28" s="44" t="s">
        <v>5</v>
      </c>
      <c r="G28" s="45"/>
      <c r="H28" s="45"/>
      <c r="I28" s="46"/>
      <c r="J28" s="44" t="s">
        <v>4</v>
      </c>
      <c r="K28" s="45"/>
      <c r="L28" s="45"/>
      <c r="M28" s="46"/>
      <c r="N28" s="44" t="s">
        <v>10</v>
      </c>
      <c r="O28" s="45"/>
      <c r="P28" s="45"/>
      <c r="Q28" s="46"/>
      <c r="R28" s="44" t="s">
        <v>9</v>
      </c>
      <c r="S28" s="45"/>
      <c r="T28" s="45"/>
      <c r="U28" s="46"/>
      <c r="V28" s="50">
        <f>SUM(V4:V27)</f>
        <v>460</v>
      </c>
      <c r="W28" s="8" t="str">
        <f>'[1]Arkusz1'!AB32</f>
        <v>Śr. ilość</v>
      </c>
    </row>
    <row r="29" spans="1:23" s="4" customFormat="1" ht="12.75" customHeight="1">
      <c r="A29" s="11" t="s">
        <v>63</v>
      </c>
      <c r="B29" s="44" t="s">
        <v>3</v>
      </c>
      <c r="C29" s="45"/>
      <c r="D29" s="45"/>
      <c r="E29" s="46"/>
      <c r="F29" s="44" t="s">
        <v>3</v>
      </c>
      <c r="G29" s="45"/>
      <c r="H29" s="45"/>
      <c r="I29" s="46"/>
      <c r="J29" s="44" t="s">
        <v>3</v>
      </c>
      <c r="K29" s="45"/>
      <c r="L29" s="45"/>
      <c r="M29" s="46"/>
      <c r="N29" s="44" t="s">
        <v>3</v>
      </c>
      <c r="O29" s="45"/>
      <c r="P29" s="45"/>
      <c r="Q29" s="46"/>
      <c r="R29" s="44" t="s">
        <v>3</v>
      </c>
      <c r="S29" s="45"/>
      <c r="T29" s="45"/>
      <c r="U29" s="46"/>
      <c r="V29" s="51"/>
      <c r="W29" s="9" t="str">
        <f>'[1]Arkusz1'!AB33</f>
        <v>ryb na stan.</v>
      </c>
    </row>
    <row r="30" spans="1:23" s="4" customFormat="1" ht="12.75" customHeight="1">
      <c r="A30" s="12" t="s">
        <v>64</v>
      </c>
      <c r="B30" s="47">
        <f>SUM(C4:C27)</f>
        <v>131</v>
      </c>
      <c r="C30" s="48"/>
      <c r="D30" s="48"/>
      <c r="E30" s="49"/>
      <c r="F30" s="47">
        <f>SUM(G4:G27)</f>
        <v>110</v>
      </c>
      <c r="G30" s="48"/>
      <c r="H30" s="48"/>
      <c r="I30" s="49"/>
      <c r="J30" s="47">
        <f>SUM(K4:K27)</f>
        <v>71</v>
      </c>
      <c r="K30" s="48"/>
      <c r="L30" s="48"/>
      <c r="M30" s="49"/>
      <c r="N30" s="47">
        <f>SUM(O4:O27)</f>
        <v>69</v>
      </c>
      <c r="O30" s="48"/>
      <c r="P30" s="48"/>
      <c r="Q30" s="49"/>
      <c r="R30" s="47">
        <f>SUM(S4:S27)</f>
        <v>79</v>
      </c>
      <c r="S30" s="48"/>
      <c r="T30" s="48"/>
      <c r="U30" s="49"/>
      <c r="V30" s="52"/>
      <c r="W30" s="14">
        <f>SUM(V4:V27)/24</f>
        <v>19.166666666666668</v>
      </c>
    </row>
  </sheetData>
  <sheetProtection/>
  <mergeCells count="22">
    <mergeCell ref="V28:V30"/>
    <mergeCell ref="F28:I28"/>
    <mergeCell ref="F29:I29"/>
    <mergeCell ref="F30:I30"/>
    <mergeCell ref="J28:M28"/>
    <mergeCell ref="J30:M30"/>
    <mergeCell ref="B28:E28"/>
    <mergeCell ref="B30:E30"/>
    <mergeCell ref="B29:E29"/>
    <mergeCell ref="F2:I2"/>
    <mergeCell ref="J2:M2"/>
    <mergeCell ref="B2:E2"/>
    <mergeCell ref="A1:W1"/>
    <mergeCell ref="N2:Q2"/>
    <mergeCell ref="N28:Q28"/>
    <mergeCell ref="N29:Q29"/>
    <mergeCell ref="N30:Q30"/>
    <mergeCell ref="R2:U2"/>
    <mergeCell ref="R28:U28"/>
    <mergeCell ref="R29:U29"/>
    <mergeCell ref="R30:U30"/>
    <mergeCell ref="J29:M29"/>
  </mergeCells>
  <printOptions/>
  <pageMargins left="0.7086614173228347" right="0.35433070866141736" top="0.9448818897637796" bottom="0.11811023622047245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2016-09-19T06:43:02Z</cp:lastPrinted>
  <dcterms:created xsi:type="dcterms:W3CDTF">2003-06-13T07:01:41Z</dcterms:created>
  <dcterms:modified xsi:type="dcterms:W3CDTF">2016-09-23T13:05:20Z</dcterms:modified>
  <cp:category/>
  <cp:version/>
  <cp:contentType/>
  <cp:contentStatus/>
</cp:coreProperties>
</file>